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drawings/drawing9.xml" ContentType="application/vnd.openxmlformats-officedocument.drawing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10.xml" ContentType="application/vnd.openxmlformats-officedocument.drawingml.char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charts/chart4.xml" ContentType="application/vnd.openxmlformats-officedocument.drawingml.chart+xml"/>
  <Override PartName="/xl/drawings/drawing7.xml" ContentType="application/vnd.openxmlformats-officedocument.drawingml.chartshapes+xml"/>
  <Override PartName="/xl/drawings/drawing8.xml" ContentType="application/vnd.openxmlformats-officedocument.drawing+xml"/>
  <Override PartName="/xl/charts/chart5.xml" ContentType="application/vnd.openxmlformats-officedocument.drawingml.char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charts/chart2.xml" ContentType="application/vnd.openxmlformats-officedocument.drawingml.chart+xml"/>
  <Override PartName="/xl/drawings/drawing4.xml" ContentType="application/vnd.openxmlformats-officedocument.drawingml.chartshapes+xml"/>
  <Override PartName="/xl/charts/chart3.xml" ContentType="application/vnd.openxmlformats-officedocument.drawingml.chart+xml"/>
  <Override PartName="/xl/drawings/drawing5.xml" ContentType="application/vnd.openxmlformats-officedocument.drawingml.chartshap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drawings/drawing3.xml" ContentType="application/vnd.openxmlformats-officedocument.drawingml.chartshapes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worksheets/sheet1.xml" ContentType="application/vnd.openxmlformats-officedocument.spreadsheetml.worksheet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drawings/drawing10.xml" ContentType="application/vnd.openxmlformats-officedocument.drawing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hart11.xml" ContentType="application/vnd.openxmlformats-officedocument.drawingml.char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 tabRatio="747"/>
  </bookViews>
  <sheets>
    <sheet name="Índice" sheetId="2" r:id="rId1"/>
    <sheet name="Graf. 1" sheetId="4" r:id="rId2"/>
    <sheet name="Graf. 2" sheetId="9" r:id="rId3"/>
    <sheet name="Graf. 3" sheetId="11" r:id="rId4"/>
    <sheet name="Graf. 4" sheetId="5" r:id="rId5"/>
    <sheet name="Graf. 5" sheetId="13" r:id="rId6"/>
    <sheet name="Graf. 6" sheetId="14" r:id="rId7"/>
    <sheet name="Graf. 7" sheetId="6" r:id="rId8"/>
    <sheet name="Graf. 8" sheetId="7" r:id="rId9"/>
    <sheet name="Graf. 9" sheetId="8" r:id="rId10"/>
  </sheets>
  <definedNames>
    <definedName name="_xlnm.Print_Area" localSheetId="4">'Graf. 4'!$B$26:$AF$27</definedName>
    <definedName name="_xlnm.Print_Area" localSheetId="5">'Graf. 5'!$B$2:$AF$2</definedName>
    <definedName name="_xlnm.Print_Area" localSheetId="6">'Graf. 6'!#REF!</definedName>
    <definedName name="_xlnm.Print_Titles" localSheetId="4">'Graf. 4'!#REF!</definedName>
    <definedName name="_xlnm.Print_Titles" localSheetId="5">'Graf. 5'!#REF!</definedName>
    <definedName name="_xlnm.Print_Titles" localSheetId="6">'Graf. 6'!#REF!</definedName>
  </definedNames>
  <calcPr calcId="124519"/>
</workbook>
</file>

<file path=xl/calcChain.xml><?xml version="1.0" encoding="utf-8"?>
<calcChain xmlns="http://schemas.openxmlformats.org/spreadsheetml/2006/main">
  <c r="P28" i="4"/>
  <c r="O28"/>
  <c r="F63" i="8"/>
  <c r="F62"/>
  <c r="F61"/>
  <c r="F60"/>
  <c r="F59"/>
  <c r="F58"/>
  <c r="F57"/>
  <c r="F56"/>
  <c r="F55"/>
  <c r="F54"/>
  <c r="F53"/>
  <c r="F52"/>
  <c r="F51"/>
  <c r="F50"/>
  <c r="F49"/>
  <c r="F48"/>
  <c r="F47"/>
  <c r="F46"/>
  <c r="F45"/>
  <c r="F44"/>
  <c r="F43"/>
  <c r="F42"/>
  <c r="F41"/>
  <c r="F40"/>
  <c r="F39"/>
  <c r="F38"/>
  <c r="F37"/>
  <c r="F36"/>
  <c r="F35"/>
  <c r="F34"/>
  <c r="F53" i="7"/>
  <c r="F52"/>
  <c r="F51"/>
  <c r="F50"/>
  <c r="F49"/>
  <c r="F48"/>
  <c r="F47"/>
  <c r="F46"/>
  <c r="F45"/>
  <c r="F44"/>
  <c r="F43"/>
  <c r="F42"/>
  <c r="F41"/>
  <c r="F40"/>
  <c r="F39"/>
  <c r="F38"/>
  <c r="F37"/>
  <c r="F36"/>
  <c r="F35"/>
  <c r="F34"/>
  <c r="F33"/>
  <c r="F32"/>
  <c r="F31"/>
  <c r="F30"/>
  <c r="F29"/>
  <c r="F28"/>
  <c r="F27"/>
  <c r="F26"/>
  <c r="F25"/>
  <c r="F24"/>
  <c r="O34" i="6" l="1"/>
  <c r="N34"/>
  <c r="O33"/>
  <c r="N33"/>
  <c r="O32"/>
  <c r="N32"/>
  <c r="O31"/>
  <c r="N31"/>
  <c r="O30"/>
  <c r="N30"/>
  <c r="O29"/>
  <c r="N29"/>
  <c r="O28"/>
  <c r="N28"/>
  <c r="O27"/>
  <c r="N27"/>
  <c r="O26"/>
  <c r="N26"/>
  <c r="O25"/>
  <c r="N25"/>
  <c r="O24"/>
  <c r="N24"/>
  <c r="O23"/>
  <c r="N23"/>
  <c r="O22"/>
  <c r="N22"/>
  <c r="O21"/>
  <c r="N21"/>
  <c r="O20"/>
  <c r="N20"/>
  <c r="O19"/>
  <c r="N19"/>
  <c r="O18"/>
  <c r="N18"/>
  <c r="O17"/>
  <c r="N17"/>
  <c r="O16"/>
  <c r="N16"/>
  <c r="O15"/>
  <c r="N15"/>
  <c r="O14"/>
  <c r="N14"/>
  <c r="O13"/>
  <c r="N13"/>
  <c r="O12"/>
  <c r="N12"/>
  <c r="O11"/>
  <c r="N11"/>
  <c r="O10"/>
  <c r="N10"/>
  <c r="O9"/>
  <c r="N9"/>
  <c r="O8"/>
  <c r="N8"/>
  <c r="O7"/>
  <c r="N7"/>
  <c r="O6"/>
  <c r="N6"/>
  <c r="T55" i="4" l="1"/>
  <c r="S55"/>
  <c r="R55"/>
  <c r="P55"/>
  <c r="O55"/>
  <c r="T54"/>
  <c r="S54"/>
  <c r="R54"/>
  <c r="P54"/>
  <c r="O54"/>
  <c r="T53"/>
  <c r="S53"/>
  <c r="R53"/>
  <c r="P53"/>
  <c r="O53"/>
  <c r="T52"/>
  <c r="S52"/>
  <c r="R52"/>
  <c r="P52"/>
  <c r="O52"/>
  <c r="T51"/>
  <c r="S51"/>
  <c r="R51"/>
  <c r="P51"/>
  <c r="O51"/>
  <c r="T50"/>
  <c r="S50"/>
  <c r="R50"/>
  <c r="P50"/>
  <c r="O50"/>
  <c r="T49"/>
  <c r="S49"/>
  <c r="R49"/>
  <c r="P49"/>
  <c r="O49"/>
  <c r="T48"/>
  <c r="S48"/>
  <c r="R48"/>
  <c r="P48"/>
  <c r="O48"/>
  <c r="T47"/>
  <c r="S47"/>
  <c r="R47"/>
  <c r="P47"/>
  <c r="O47"/>
  <c r="T46"/>
  <c r="S46"/>
  <c r="R46"/>
  <c r="P46"/>
  <c r="O46"/>
  <c r="T45"/>
  <c r="S45"/>
  <c r="R45"/>
  <c r="P45"/>
  <c r="O45"/>
  <c r="T44"/>
  <c r="S44"/>
  <c r="R44"/>
  <c r="P44"/>
  <c r="O44"/>
  <c r="T43"/>
  <c r="S43"/>
  <c r="R43"/>
  <c r="P43"/>
  <c r="O43"/>
  <c r="T42"/>
  <c r="S42"/>
  <c r="R42"/>
  <c r="P42"/>
  <c r="O42"/>
  <c r="T41"/>
  <c r="S41"/>
  <c r="R41"/>
  <c r="P41"/>
  <c r="O41"/>
  <c r="T40"/>
  <c r="S40"/>
  <c r="R40"/>
  <c r="P40"/>
  <c r="O40"/>
  <c r="T39"/>
  <c r="S39"/>
  <c r="R39"/>
  <c r="P39"/>
  <c r="O39"/>
  <c r="T38"/>
  <c r="S38"/>
  <c r="R38"/>
  <c r="P38"/>
  <c r="O38"/>
  <c r="T37"/>
  <c r="S37"/>
  <c r="R37"/>
  <c r="P37"/>
  <c r="O37"/>
  <c r="T36"/>
  <c r="S36"/>
  <c r="R36"/>
  <c r="P36"/>
  <c r="O36"/>
  <c r="T35"/>
  <c r="S35"/>
  <c r="R35"/>
  <c r="P35"/>
  <c r="O35"/>
  <c r="T34"/>
  <c r="S34"/>
  <c r="R34"/>
  <c r="P34"/>
  <c r="O34"/>
  <c r="T33"/>
  <c r="S33"/>
  <c r="R33"/>
  <c r="P33"/>
  <c r="O33"/>
  <c r="T32"/>
  <c r="S32"/>
  <c r="R32"/>
  <c r="P32"/>
  <c r="O32"/>
  <c r="T31"/>
  <c r="S31"/>
  <c r="R31"/>
  <c r="P31"/>
  <c r="O31"/>
  <c r="T30"/>
  <c r="S30"/>
  <c r="R30"/>
  <c r="P30"/>
  <c r="O30"/>
  <c r="T29"/>
  <c r="S29"/>
  <c r="R29"/>
  <c r="P29"/>
  <c r="O29"/>
  <c r="T28"/>
  <c r="S28"/>
  <c r="R28"/>
  <c r="T27"/>
  <c r="S27"/>
  <c r="R27"/>
  <c r="P27"/>
  <c r="O27"/>
  <c r="T26"/>
  <c r="S26"/>
  <c r="R26"/>
  <c r="P26"/>
  <c r="O26"/>
</calcChain>
</file>

<file path=xl/sharedStrings.xml><?xml version="1.0" encoding="utf-8"?>
<sst xmlns="http://schemas.openxmlformats.org/spreadsheetml/2006/main" count="281" uniqueCount="153">
  <si>
    <t>Export. Totales</t>
  </si>
  <si>
    <t>Export.  petroleras</t>
  </si>
  <si>
    <t>Export. no petroleras</t>
  </si>
  <si>
    <t>Export. tradicionales</t>
  </si>
  <si>
    <t>Export. no tradicionales</t>
  </si>
  <si>
    <t>Import. Totales</t>
  </si>
  <si>
    <t>Consumo</t>
  </si>
  <si>
    <t>Combust. y lubric.</t>
  </si>
  <si>
    <t>Materias Primas</t>
  </si>
  <si>
    <t>Capital</t>
  </si>
  <si>
    <t>Diversos</t>
  </si>
  <si>
    <t>Bal. comercial</t>
  </si>
  <si>
    <t>Bal. comercial petro</t>
  </si>
  <si>
    <t>Bal. comercial no petro</t>
  </si>
  <si>
    <t>Tasa de cobertura X / M</t>
  </si>
  <si>
    <t>Tasa de cobertura no petro X / M</t>
  </si>
  <si>
    <t>PIB</t>
  </si>
  <si>
    <t>Export./ PIB</t>
  </si>
  <si>
    <t>Import./ PIB</t>
  </si>
  <si>
    <t>Apertura</t>
  </si>
  <si>
    <t>1990-1995</t>
  </si>
  <si>
    <t>1995-2000</t>
  </si>
  <si>
    <t>2000-2005</t>
  </si>
  <si>
    <t>2005-2010</t>
  </si>
  <si>
    <t>2010-2015</t>
  </si>
  <si>
    <t>2015-2019</t>
  </si>
  <si>
    <t>1990-2000</t>
  </si>
  <si>
    <t>2000-2019</t>
  </si>
  <si>
    <t>1990-2019</t>
  </si>
  <si>
    <t>-</t>
  </si>
  <si>
    <t>Exportaciones Petroleras y No Petroleras</t>
  </si>
  <si>
    <t>USD millones</t>
  </si>
  <si>
    <t>Exportaciones Tradicionales y No Tradicionales</t>
  </si>
  <si>
    <t>Importaciones por Grupo de Productos</t>
  </si>
  <si>
    <t>USD millones y USD por barril</t>
  </si>
  <si>
    <t>2019 Q3</t>
  </si>
  <si>
    <t>2000</t>
  </si>
  <si>
    <t>2001</t>
  </si>
  <si>
    <t>2002</t>
  </si>
  <si>
    <t>Saldo Balanza de Pagos</t>
  </si>
  <si>
    <t xml:space="preserve">           Activos de reserva</t>
  </si>
  <si>
    <t>Cta. Corriente</t>
  </si>
  <si>
    <t>Bal. Bienes</t>
  </si>
  <si>
    <t>Bal. Servicios</t>
  </si>
  <si>
    <t>Bal. Renta</t>
  </si>
  <si>
    <t>Transf. Corrientes</t>
  </si>
  <si>
    <t>Cta. Capital y Fin.</t>
  </si>
  <si>
    <t>Cta. Capital</t>
  </si>
  <si>
    <t>Cta. Financiera</t>
  </si>
  <si>
    <t>Errores, omisiones</t>
  </si>
  <si>
    <t>Bal. Serv. y Renta</t>
  </si>
  <si>
    <t>Cta. Capital y Financ.</t>
  </si>
  <si>
    <t>Inversión directa</t>
  </si>
  <si>
    <t>Inversión de cartera</t>
  </si>
  <si>
    <t xml:space="preserve">Otra inversión </t>
  </si>
  <si>
    <t>Miles de USD</t>
  </si>
  <si>
    <t>USD miles</t>
  </si>
  <si>
    <t>Año</t>
  </si>
  <si>
    <t>Remesas recibidas</t>
  </si>
  <si>
    <t>Remesas/PIB</t>
  </si>
  <si>
    <t>Tasa de variación (t/t-1)</t>
  </si>
  <si>
    <t>1993</t>
  </si>
  <si>
    <t>1994</t>
  </si>
  <si>
    <t>1995</t>
  </si>
  <si>
    <t>1996</t>
  </si>
  <si>
    <t>1997</t>
  </si>
  <si>
    <t>1998</t>
  </si>
  <si>
    <t>1999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</si>
  <si>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</si>
  <si>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</si>
  <si>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</si>
  <si>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</si>
  <si>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</si>
  <si>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</si>
  <si>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</si>
  <si>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</si>
  <si>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</si>
  <si>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</si>
  <si>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</si>
  <si>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</si>
  <si>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</si>
  <si>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</si>
  <si>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</si>
  <si>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</si>
  <si>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</si>
  <si>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 Q1</t>
  </si>
  <si>
    <t>2020 Q2</t>
  </si>
  <si>
    <t>AÑO</t>
  </si>
  <si>
    <t>SALDO INICIAL</t>
  </si>
  <si>
    <t>SALDO FINAL MAS ATRASOS INTERESES</t>
  </si>
  <si>
    <t>1990</t>
  </si>
  <si>
    <t>9918,5</t>
  </si>
  <si>
    <t>10134,6</t>
  </si>
  <si>
    <t>1991</t>
  </si>
  <si>
    <t>10201,4</t>
  </si>
  <si>
    <t>1992</t>
  </si>
  <si>
    <t>9823,9</t>
  </si>
  <si>
    <t>9830,3</t>
  </si>
  <si>
    <t>10440,4</t>
  </si>
  <si>
    <t>12351,1</t>
  </si>
  <si>
    <t>12530,8</t>
  </si>
  <si>
    <t>12495,1</t>
  </si>
  <si>
    <t>13061,9</t>
  </si>
  <si>
    <t>13752,4</t>
  </si>
  <si>
    <t>11335,4</t>
  </si>
  <si>
    <t>11372,8</t>
  </si>
  <si>
    <t>11388,1</t>
  </si>
  <si>
    <t>11493,2</t>
  </si>
  <si>
    <t>11061,6</t>
  </si>
  <si>
    <t>10851,0</t>
  </si>
  <si>
    <t>10215,7</t>
  </si>
  <si>
    <t>10633,4</t>
  </si>
  <si>
    <t>10090,0</t>
  </si>
  <si>
    <t>7392,7</t>
  </si>
  <si>
    <t>8672,6</t>
  </si>
  <si>
    <t>10055,4</t>
  </si>
  <si>
    <t>10871,9</t>
  </si>
  <si>
    <t>12920,2</t>
  </si>
  <si>
    <t>17582,0</t>
  </si>
  <si>
    <t>20225,7</t>
  </si>
  <si>
    <t>25680,0</t>
  </si>
  <si>
    <t>USD millones y porcentaje del PIB</t>
  </si>
  <si>
    <t>158,2</t>
  </si>
  <si>
    <t>163,5</t>
  </si>
  <si>
    <t>165,9</t>
  </si>
  <si>
    <t>254,8</t>
  </si>
  <si>
    <t>602,7</t>
  </si>
  <si>
    <t>828,4</t>
  </si>
  <si>
    <t>Años</t>
  </si>
  <si>
    <t>Tasa de variación promedio anual del período</t>
  </si>
  <si>
    <t>Exportaciones Petroleras, No Petroleras, Tradicionales y No Tradicionales: 1990 - 2019</t>
  </si>
  <si>
    <t>Gráfico 2. Importaciones por Grupo de Productos CUODE</t>
  </si>
  <si>
    <t>Gráfico 1. Exportaciones Petroleras, No Petroleras, Tradicionales y No Tradicionales</t>
  </si>
  <si>
    <t>Importaciones por Grupo de Productos CUODE: 1990 - 2019</t>
  </si>
  <si>
    <t>Gráfico 3. Balanza Comercial Total, Petrolera, No Petrolera y Precio del Petróleo</t>
  </si>
  <si>
    <t>Precio del Petróleo</t>
  </si>
  <si>
    <t>Balanza Comercial Total, Petrolera, No Petrolera y Precio del Petróleo: 1990 - 2019</t>
  </si>
  <si>
    <t>Gráfico 4. Cuenta Corriente y sus Componentes: 2000-2019</t>
  </si>
  <si>
    <t>Cuenta Corriente y sus Componentes: 2000-2019</t>
  </si>
  <si>
    <t>Gráfico 5. Cuenta de Capital y Financiera: 2000 -2019</t>
  </si>
  <si>
    <t>Cuenta de Capital y Financiera: 2000 -2019</t>
  </si>
  <si>
    <t>Gráfico 6. Balanza de Pagos Global: 2000 - 2019</t>
  </si>
  <si>
    <t>Balanza de Pagos Global: 2000 - 2019</t>
  </si>
  <si>
    <t>REMESAS RECIBIDAS POR AÑO, 1993 - 2019</t>
  </si>
  <si>
    <t>Remesas recibidas: 1993 - 2019</t>
  </si>
  <si>
    <t>Fuente: BCE - Encuesta a empresas remesadoras y entidades financieras</t>
  </si>
  <si>
    <t>Gráfico 7. Remesas recibidas: 1993 - 2019</t>
  </si>
  <si>
    <t>Deuda pública / PIB (%)</t>
  </si>
  <si>
    <t>Gráfico 8. Deuda Externa Pública: 1990 - 2019</t>
  </si>
  <si>
    <t>Deuda Externa Pública: 1990 - 2019</t>
  </si>
  <si>
    <t>Deuda Externa Privada: 1990 - 2020</t>
  </si>
  <si>
    <t>Gráfico 9. Deuda Externa Privada 1990 - 2019</t>
  </si>
  <si>
    <t>Deuda privada / PIB (%)</t>
  </si>
</sst>
</file>

<file path=xl/styles.xml><?xml version="1.0" encoding="utf-8"?>
<styleSheet xmlns="http://schemas.openxmlformats.org/spreadsheetml/2006/main">
  <numFmts count="10">
    <numFmt numFmtId="43" formatCode="_(* #,##0.00_);_(* \(#,##0.00\);_(* &quot;-&quot;??_);_(@_)"/>
    <numFmt numFmtId="164" formatCode="_ * #,##0.00_ ;_ * \-#,##0.00_ ;_ * &quot;-&quot;??_ ;_ @_ "/>
    <numFmt numFmtId="165" formatCode="_ * #,##0_ ;_ * \-#,##0_ ;_ * &quot;-&quot;??_ ;_ @_ "/>
    <numFmt numFmtId="166" formatCode="_ * #,##0.0_ ;_ * \-#,##0.0_ ;_ * &quot;-&quot;??_ ;_ @_ "/>
    <numFmt numFmtId="167" formatCode="0.0"/>
    <numFmt numFmtId="168" formatCode="0.0%"/>
    <numFmt numFmtId="169" formatCode="_ * #,##0.0_ ;_ * \-#,##0.0_ ;_ * &quot;-&quot;?_ ;_ @_ "/>
    <numFmt numFmtId="170" formatCode="_ * #,##0.000000_ ;_ * \-#,##0.000000_ ;_ * &quot;-&quot;?_ ;_ @_ "/>
    <numFmt numFmtId="171" formatCode="#,###,##0.00;\-#,###,##0.00;0.00"/>
    <numFmt numFmtId="172" formatCode="#,###,##0;\-#,###,##0;0"/>
  </numFmts>
  <fonts count="5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Arial Narrow"/>
      <family val="2"/>
    </font>
    <font>
      <b/>
      <u/>
      <sz val="10"/>
      <color theme="1"/>
      <name val="Arial Narrow"/>
      <family val="2"/>
    </font>
    <font>
      <b/>
      <sz val="10"/>
      <color theme="1"/>
      <name val="Arial Narrow"/>
      <family val="2"/>
    </font>
    <font>
      <sz val="10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0"/>
      <name val="Arial"/>
      <family val="2"/>
    </font>
    <font>
      <sz val="8"/>
      <name val="Arial"/>
      <family val="2"/>
    </font>
    <font>
      <sz val="9"/>
      <name val="Arial Narrow"/>
      <family val="2"/>
    </font>
    <font>
      <sz val="8"/>
      <color indexed="10"/>
      <name val="Arial"/>
      <family val="2"/>
    </font>
    <font>
      <b/>
      <sz val="12"/>
      <name val="Times New Roman"/>
      <family val="1"/>
    </font>
    <font>
      <sz val="12"/>
      <name val="Times New Roman"/>
      <family val="1"/>
    </font>
    <font>
      <b/>
      <sz val="9"/>
      <name val="Arial Narrow"/>
      <family val="2"/>
    </font>
    <font>
      <sz val="10"/>
      <color rgb="FF000000"/>
      <name val="Arial"/>
      <family val="2"/>
    </font>
    <font>
      <sz val="9"/>
      <color rgb="FF333333"/>
      <name val="Arial"/>
      <family val="2"/>
    </font>
    <font>
      <sz val="11"/>
      <name val="Calibri"/>
      <family val="2"/>
    </font>
    <font>
      <b/>
      <sz val="12"/>
      <color rgb="FF333333"/>
      <name val="Arial"/>
      <family val="2"/>
    </font>
    <font>
      <i/>
      <sz val="11"/>
      <color rgb="FF333333"/>
      <name val="Arial"/>
      <family val="2"/>
    </font>
    <font>
      <b/>
      <sz val="8"/>
      <color rgb="FF333333"/>
      <name val="Arial"/>
      <family val="2"/>
    </font>
    <font>
      <sz val="8"/>
      <color rgb="FF333333"/>
      <name val="Arial"/>
      <family val="2"/>
    </font>
    <font>
      <b/>
      <sz val="8"/>
      <color rgb="FF000000"/>
      <name val="Arial"/>
      <family val="2"/>
    </font>
    <font>
      <sz val="8"/>
      <color rgb="FF333333"/>
      <name val="Arial Narrow"/>
      <family val="2"/>
    </font>
    <font>
      <b/>
      <sz val="11"/>
      <color theme="1"/>
      <name val="Arial Narrow"/>
      <family val="2"/>
    </font>
    <font>
      <b/>
      <sz val="11"/>
      <color theme="3"/>
      <name val="Arial Narrow"/>
      <family val="2"/>
    </font>
    <font>
      <b/>
      <sz val="12"/>
      <color theme="3"/>
      <name val="Arial Narrow"/>
      <family val="2"/>
    </font>
    <font>
      <sz val="11"/>
      <color theme="3"/>
      <name val="Arial Narrow"/>
      <family val="2"/>
    </font>
    <font>
      <sz val="12"/>
      <color theme="3"/>
      <name val="Arial Narrow"/>
      <family val="2"/>
    </font>
    <font>
      <u/>
      <sz val="11"/>
      <color theme="10"/>
      <name val="Calibri"/>
      <family val="2"/>
    </font>
    <font>
      <b/>
      <u/>
      <sz val="11"/>
      <color rgb="FF0070C0"/>
      <name val="Arial Narrow"/>
      <family val="2"/>
    </font>
    <font>
      <sz val="10"/>
      <name val="Arial Narrow"/>
      <family val="2"/>
    </font>
    <font>
      <b/>
      <sz val="10"/>
      <color theme="3"/>
      <name val="Arial Narrow"/>
      <family val="2"/>
    </font>
    <font>
      <b/>
      <sz val="10"/>
      <name val="Arial Narrow"/>
      <family val="2"/>
    </font>
    <font>
      <b/>
      <sz val="11"/>
      <name val="Arial Narrow"/>
      <family val="2"/>
    </font>
    <font>
      <sz val="11"/>
      <name val="Arial Narrow"/>
      <family val="2"/>
    </font>
    <font>
      <sz val="10"/>
      <color theme="3"/>
      <name val="Arial Narrow"/>
      <family val="2"/>
    </font>
    <font>
      <sz val="11"/>
      <name val="Arial"/>
      <family val="2"/>
    </font>
    <font>
      <b/>
      <sz val="11"/>
      <color theme="3"/>
      <name val="Arial"/>
      <family val="2"/>
    </font>
    <font>
      <b/>
      <sz val="8"/>
      <color theme="3"/>
      <name val="Arial"/>
      <family val="2"/>
    </font>
    <font>
      <sz val="9"/>
      <color theme="3"/>
      <name val="Arial Narrow"/>
      <family val="2"/>
    </font>
    <font>
      <b/>
      <sz val="9"/>
      <color theme="3"/>
      <name val="Arial Narrow"/>
      <family val="2"/>
    </font>
    <font>
      <sz val="10"/>
      <color theme="3"/>
      <name val="Arial"/>
      <family val="2"/>
    </font>
    <font>
      <b/>
      <sz val="10"/>
      <name val="Arial"/>
      <family val="2"/>
    </font>
    <font>
      <b/>
      <sz val="10"/>
      <color theme="3"/>
      <name val="Arial"/>
      <family val="2"/>
    </font>
    <font>
      <i/>
      <sz val="9"/>
      <color theme="3"/>
      <name val="Arial Narrow"/>
      <family val="2"/>
    </font>
    <font>
      <i/>
      <sz val="11"/>
      <color theme="3"/>
      <name val="Arial"/>
      <family val="2"/>
    </font>
    <font>
      <sz val="10"/>
      <color rgb="FF000000"/>
      <name val="Arial Narrow"/>
      <family val="2"/>
    </font>
    <font>
      <b/>
      <sz val="10"/>
      <color rgb="FF000000"/>
      <name val="Arial Narrow"/>
      <family val="2"/>
    </font>
    <font>
      <sz val="10"/>
      <color rgb="FF333333"/>
      <name val="Arial Narrow"/>
      <family val="2"/>
    </font>
  </fonts>
  <fills count="9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8FBFC"/>
        <bgColor rgb="FFFFFFFF"/>
      </patternFill>
    </fill>
    <fill>
      <patternFill patternType="solid">
        <fgColor rgb="FFFCFDFD"/>
        <bgColor rgb="FFFFFFFF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79998168889431442"/>
        <bgColor rgb="FFFFFFFF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EBEBEB"/>
      </left>
      <right style="thin">
        <color rgb="FFEBEBEB"/>
      </right>
      <top style="thin">
        <color rgb="FFEBEBEB"/>
      </top>
      <bottom style="thin">
        <color rgb="FFEBEBEB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1">
    <xf numFmtId="0" fontId="0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9" fillId="0" borderId="0"/>
    <xf numFmtId="164" fontId="9" fillId="0" borderId="0" applyFont="0" applyFill="0" applyBorder="0" applyAlignment="0" applyProtection="0"/>
    <xf numFmtId="0" fontId="9" fillId="0" borderId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6" fillId="0" borderId="0"/>
    <xf numFmtId="43" fontId="16" fillId="0" borderId="0" applyFont="0" applyFill="0" applyBorder="0" applyAlignment="0" applyProtection="0"/>
    <xf numFmtId="0" fontId="30" fillId="0" borderId="0" applyNumberFormat="0" applyFill="0" applyBorder="0" applyAlignment="0" applyProtection="0">
      <alignment vertical="top"/>
      <protection locked="0"/>
    </xf>
  </cellStyleXfs>
  <cellXfs count="161">
    <xf numFmtId="0" fontId="0" fillId="0" borderId="0" xfId="0"/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4" fillId="3" borderId="0" xfId="0" applyFont="1" applyFill="1" applyAlignment="1">
      <alignment horizontal="center" vertical="center" wrapText="1"/>
    </xf>
    <xf numFmtId="0" fontId="5" fillId="3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165" fontId="0" fillId="0" borderId="0" xfId="2" applyNumberFormat="1" applyFont="1" applyAlignment="1">
      <alignment vertical="center"/>
    </xf>
    <xf numFmtId="166" fontId="0" fillId="0" borderId="0" xfId="0" applyNumberFormat="1" applyAlignment="1">
      <alignment vertical="center"/>
    </xf>
    <xf numFmtId="167" fontId="0" fillId="0" borderId="0" xfId="0" applyNumberFormat="1" applyAlignment="1">
      <alignment horizontal="right" vertical="center" wrapText="1"/>
    </xf>
    <xf numFmtId="166" fontId="0" fillId="0" borderId="0" xfId="2" applyNumberFormat="1" applyFont="1" applyAlignment="1">
      <alignment vertical="center"/>
    </xf>
    <xf numFmtId="168" fontId="0" fillId="0" borderId="0" xfId="1" applyNumberFormat="1" applyFont="1" applyAlignment="1">
      <alignment vertical="center"/>
    </xf>
    <xf numFmtId="167" fontId="2" fillId="0" borderId="0" xfId="0" applyNumberFormat="1" applyFont="1" applyFill="1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7" fillId="0" borderId="0" xfId="0" applyFont="1" applyAlignment="1">
      <alignment horizontal="left"/>
    </xf>
    <xf numFmtId="0" fontId="8" fillId="0" borderId="0" xfId="0" applyFont="1" applyAlignment="1">
      <alignment horizontal="left"/>
    </xf>
    <xf numFmtId="0" fontId="10" fillId="0" borderId="0" xfId="3" applyFont="1" applyFill="1"/>
    <xf numFmtId="0" fontId="11" fillId="0" borderId="0" xfId="3" applyFont="1" applyFill="1"/>
    <xf numFmtId="0" fontId="10" fillId="0" borderId="0" xfId="3" applyFont="1" applyFill="1" applyBorder="1"/>
    <xf numFmtId="169" fontId="10" fillId="0" borderId="0" xfId="3" applyNumberFormat="1" applyFont="1" applyFill="1"/>
    <xf numFmtId="170" fontId="12" fillId="0" borderId="0" xfId="3" applyNumberFormat="1" applyFont="1" applyFill="1" applyBorder="1"/>
    <xf numFmtId="169" fontId="12" fillId="0" borderId="0" xfId="3" applyNumberFormat="1" applyFont="1" applyFill="1" applyBorder="1"/>
    <xf numFmtId="0" fontId="9" fillId="0" borderId="0" xfId="5" applyFont="1" applyBorder="1"/>
    <xf numFmtId="165" fontId="10" fillId="0" borderId="0" xfId="4" applyNumberFormat="1" applyFont="1" applyFill="1"/>
    <xf numFmtId="0" fontId="13" fillId="0" borderId="0" xfId="3" applyFont="1" applyAlignment="1">
      <alignment horizontal="left"/>
    </xf>
    <xf numFmtId="0" fontId="14" fillId="0" borderId="0" xfId="3" applyFont="1" applyAlignment="1">
      <alignment horizontal="left"/>
    </xf>
    <xf numFmtId="0" fontId="15" fillId="0" borderId="0" xfId="3" applyFont="1" applyFill="1"/>
    <xf numFmtId="0" fontId="17" fillId="4" borderId="0" xfId="8" applyFont="1" applyFill="1" applyAlignment="1">
      <alignment horizontal="left"/>
    </xf>
    <xf numFmtId="3" fontId="18" fillId="0" borderId="0" xfId="7" applyNumberFormat="1" applyFont="1" applyBorder="1" applyAlignment="1">
      <alignment horizontal="right" indent="1"/>
    </xf>
    <xf numFmtId="49" fontId="19" fillId="4" borderId="0" xfId="8" applyNumberFormat="1" applyFont="1" applyFill="1" applyAlignment="1"/>
    <xf numFmtId="49" fontId="20" fillId="4" borderId="0" xfId="8" applyNumberFormat="1" applyFont="1" applyFill="1" applyAlignment="1"/>
    <xf numFmtId="49" fontId="21" fillId="4" borderId="12" xfId="8" applyNumberFormat="1" applyFont="1" applyFill="1" applyBorder="1" applyAlignment="1">
      <alignment horizontal="center" vertical="center"/>
    </xf>
    <xf numFmtId="171" fontId="22" fillId="5" borderId="12" xfId="8" applyNumberFormat="1" applyFont="1" applyFill="1" applyBorder="1" applyAlignment="1">
      <alignment horizontal="right"/>
    </xf>
    <xf numFmtId="172" fontId="22" fillId="5" borderId="12" xfId="8" applyNumberFormat="1" applyFont="1" applyFill="1" applyBorder="1" applyAlignment="1">
      <alignment horizontal="right"/>
    </xf>
    <xf numFmtId="171" fontId="22" fillId="6" borderId="12" xfId="8" applyNumberFormat="1" applyFont="1" applyFill="1" applyBorder="1" applyAlignment="1">
      <alignment horizontal="right"/>
    </xf>
    <xf numFmtId="171" fontId="22" fillId="6" borderId="0" xfId="8" applyNumberFormat="1" applyFont="1" applyFill="1" applyBorder="1" applyAlignment="1">
      <alignment horizontal="right"/>
    </xf>
    <xf numFmtId="172" fontId="22" fillId="5" borderId="0" xfId="8" applyNumberFormat="1" applyFont="1" applyFill="1" applyBorder="1" applyAlignment="1">
      <alignment horizontal="right"/>
    </xf>
    <xf numFmtId="0" fontId="16" fillId="0" borderId="0" xfId="8"/>
    <xf numFmtId="49" fontId="21" fillId="4" borderId="0" xfId="0" applyNumberFormat="1" applyFont="1" applyFill="1" applyBorder="1" applyAlignment="1">
      <alignment horizontal="center" vertical="center"/>
    </xf>
    <xf numFmtId="167" fontId="17" fillId="4" borderId="0" xfId="8" applyNumberFormat="1" applyFont="1" applyFill="1" applyAlignment="1">
      <alignment horizontal="left"/>
    </xf>
    <xf numFmtId="167" fontId="16" fillId="0" borderId="0" xfId="8" applyNumberFormat="1"/>
    <xf numFmtId="49" fontId="23" fillId="4" borderId="0" xfId="8" applyNumberFormat="1" applyFont="1" applyFill="1" applyBorder="1" applyAlignment="1">
      <alignment horizontal="center" vertical="center" wrapText="1"/>
    </xf>
    <xf numFmtId="0" fontId="27" fillId="0" borderId="0" xfId="0" applyFont="1" applyAlignment="1">
      <alignment horizontal="left"/>
    </xf>
    <xf numFmtId="0" fontId="28" fillId="0" borderId="0" xfId="0" applyFont="1" applyAlignment="1">
      <alignment vertical="center"/>
    </xf>
    <xf numFmtId="0" fontId="29" fillId="0" borderId="0" xfId="0" applyFont="1" applyAlignment="1">
      <alignment horizontal="left"/>
    </xf>
    <xf numFmtId="0" fontId="26" fillId="0" borderId="0" xfId="0" applyFont="1" applyFill="1" applyAlignment="1">
      <alignment horizontal="center" vertical="center"/>
    </xf>
    <xf numFmtId="0" fontId="26" fillId="0" borderId="0" xfId="0" applyFont="1" applyFill="1" applyAlignment="1">
      <alignment horizontal="left" vertical="center"/>
    </xf>
    <xf numFmtId="0" fontId="26" fillId="0" borderId="0" xfId="0" applyFont="1" applyAlignment="1">
      <alignment horizontal="center" vertical="center"/>
    </xf>
    <xf numFmtId="0" fontId="27" fillId="0" borderId="0" xfId="0" applyFont="1" applyAlignment="1">
      <alignment horizontal="left" vertical="center"/>
    </xf>
    <xf numFmtId="0" fontId="29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25" fillId="0" borderId="0" xfId="0" applyFont="1"/>
    <xf numFmtId="0" fontId="3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165" fontId="0" fillId="0" borderId="0" xfId="2" applyNumberFormat="1" applyFont="1" applyFill="1" applyAlignment="1">
      <alignment vertical="center"/>
    </xf>
    <xf numFmtId="0" fontId="0" fillId="0" borderId="0" xfId="0" applyFill="1" applyAlignment="1">
      <alignment vertical="center"/>
    </xf>
    <xf numFmtId="166" fontId="0" fillId="0" borderId="0" xfId="0" applyNumberFormat="1" applyFill="1" applyAlignment="1">
      <alignment vertical="center"/>
    </xf>
    <xf numFmtId="4" fontId="6" fillId="0" borderId="0" xfId="0" applyNumberFormat="1" applyFont="1" applyFill="1" applyBorder="1"/>
    <xf numFmtId="167" fontId="0" fillId="0" borderId="0" xfId="0" applyNumberFormat="1" applyFill="1" applyAlignment="1">
      <alignment horizontal="right" vertical="center" wrapText="1"/>
    </xf>
    <xf numFmtId="0" fontId="7" fillId="0" borderId="0" xfId="0" applyFont="1" applyFill="1" applyAlignment="1">
      <alignment horizontal="left"/>
    </xf>
    <xf numFmtId="0" fontId="8" fillId="0" borderId="0" xfId="0" applyFont="1" applyFill="1" applyAlignment="1">
      <alignment horizontal="left"/>
    </xf>
    <xf numFmtId="166" fontId="0" fillId="0" borderId="0" xfId="2" applyNumberFormat="1" applyFont="1" applyFill="1" applyAlignment="1">
      <alignment vertical="center"/>
    </xf>
    <xf numFmtId="4" fontId="32" fillId="0" borderId="0" xfId="0" applyNumberFormat="1" applyFont="1" applyFill="1" applyBorder="1"/>
    <xf numFmtId="165" fontId="3" fillId="0" borderId="0" xfId="2" applyNumberFormat="1" applyFont="1" applyAlignment="1">
      <alignment vertical="center"/>
    </xf>
    <xf numFmtId="166" fontId="3" fillId="0" borderId="0" xfId="0" applyNumberFormat="1" applyFont="1" applyAlignment="1">
      <alignment vertical="center"/>
    </xf>
    <xf numFmtId="166" fontId="3" fillId="0" borderId="0" xfId="2" applyNumberFormat="1" applyFont="1" applyAlignment="1">
      <alignment vertical="center"/>
    </xf>
    <xf numFmtId="0" fontId="33" fillId="0" borderId="0" xfId="0" applyFont="1" applyAlignment="1">
      <alignment horizontal="center" vertical="center"/>
    </xf>
    <xf numFmtId="0" fontId="27" fillId="0" borderId="0" xfId="3" applyFont="1" applyAlignment="1">
      <alignment horizontal="left"/>
    </xf>
    <xf numFmtId="0" fontId="29" fillId="0" borderId="0" xfId="3" applyFont="1" applyAlignment="1">
      <alignment horizontal="left"/>
    </xf>
    <xf numFmtId="0" fontId="32" fillId="0" borderId="0" xfId="3" applyFont="1" applyFill="1"/>
    <xf numFmtId="0" fontId="34" fillId="0" borderId="0" xfId="3" applyFont="1" applyFill="1"/>
    <xf numFmtId="0" fontId="26" fillId="0" borderId="0" xfId="3" applyFont="1" applyAlignment="1">
      <alignment horizontal="left"/>
    </xf>
    <xf numFmtId="0" fontId="28" fillId="0" borderId="0" xfId="3" applyFont="1" applyAlignment="1">
      <alignment horizontal="left"/>
    </xf>
    <xf numFmtId="0" fontId="33" fillId="7" borderId="9" xfId="3" applyFont="1" applyFill="1" applyBorder="1" applyAlignment="1">
      <alignment horizontal="center" vertical="center" wrapText="1"/>
    </xf>
    <xf numFmtId="0" fontId="36" fillId="0" borderId="0" xfId="3" applyFont="1" applyFill="1"/>
    <xf numFmtId="0" fontId="36" fillId="0" borderId="0" xfId="5" applyFont="1" applyBorder="1"/>
    <xf numFmtId="0" fontId="26" fillId="7" borderId="9" xfId="3" applyFont="1" applyFill="1" applyBorder="1" applyAlignment="1">
      <alignment horizontal="center" vertical="center" wrapText="1"/>
    </xf>
    <xf numFmtId="0" fontId="36" fillId="0" borderId="0" xfId="5" applyFont="1"/>
    <xf numFmtId="165" fontId="36" fillId="0" borderId="0" xfId="4" applyNumberFormat="1" applyFont="1" applyFill="1"/>
    <xf numFmtId="0" fontId="36" fillId="0" borderId="0" xfId="6" applyFont="1" applyFill="1"/>
    <xf numFmtId="0" fontId="35" fillId="0" borderId="0" xfId="3" applyFont="1" applyFill="1"/>
    <xf numFmtId="165" fontId="38" fillId="0" borderId="0" xfId="4" applyNumberFormat="1" applyFont="1" applyFill="1"/>
    <xf numFmtId="165" fontId="36" fillId="0" borderId="0" xfId="3" applyNumberFormat="1" applyFont="1" applyFill="1"/>
    <xf numFmtId="0" fontId="38" fillId="0" borderId="0" xfId="3" applyFont="1" applyFill="1"/>
    <xf numFmtId="0" fontId="28" fillId="7" borderId="9" xfId="3" applyFont="1" applyFill="1" applyBorder="1"/>
    <xf numFmtId="165" fontId="39" fillId="7" borderId="0" xfId="4" applyNumberFormat="1" applyFont="1" applyFill="1"/>
    <xf numFmtId="165" fontId="26" fillId="7" borderId="0" xfId="4" applyNumberFormat="1" applyFont="1" applyFill="1"/>
    <xf numFmtId="0" fontId="26" fillId="7" borderId="9" xfId="3" applyFont="1" applyFill="1" applyBorder="1" applyAlignment="1">
      <alignment horizontal="center" vertical="center"/>
    </xf>
    <xf numFmtId="0" fontId="37" fillId="7" borderId="9" xfId="3" applyFont="1" applyFill="1" applyBorder="1"/>
    <xf numFmtId="0" fontId="33" fillId="0" borderId="8" xfId="3" applyFont="1" applyFill="1" applyBorder="1"/>
    <xf numFmtId="165" fontId="33" fillId="0" borderId="10" xfId="4" applyNumberFormat="1" applyFont="1" applyFill="1" applyBorder="1"/>
    <xf numFmtId="0" fontId="33" fillId="0" borderId="10" xfId="3" applyFont="1" applyFill="1" applyBorder="1"/>
    <xf numFmtId="0" fontId="33" fillId="0" borderId="11" xfId="3" applyFont="1" applyFill="1" applyBorder="1"/>
    <xf numFmtId="165" fontId="34" fillId="0" borderId="6" xfId="3" applyNumberFormat="1" applyFont="1" applyFill="1" applyBorder="1" applyAlignment="1">
      <alignment horizontal="center" vertical="center" wrapText="1"/>
    </xf>
    <xf numFmtId="165" fontId="34" fillId="0" borderId="7" xfId="3" applyNumberFormat="1" applyFont="1" applyFill="1" applyBorder="1" applyAlignment="1">
      <alignment horizontal="center" vertical="center" wrapText="1"/>
    </xf>
    <xf numFmtId="165" fontId="34" fillId="0" borderId="13" xfId="3" applyNumberFormat="1" applyFont="1" applyFill="1" applyBorder="1" applyAlignment="1">
      <alignment horizontal="center" vertical="center" wrapText="1"/>
    </xf>
    <xf numFmtId="165" fontId="32" fillId="0" borderId="4" xfId="3" applyNumberFormat="1" applyFont="1" applyFill="1" applyBorder="1"/>
    <xf numFmtId="165" fontId="32" fillId="0" borderId="0" xfId="3" applyNumberFormat="1" applyFont="1" applyFill="1" applyBorder="1"/>
    <xf numFmtId="165" fontId="32" fillId="0" borderId="5" xfId="3" applyNumberFormat="1" applyFont="1" applyFill="1" applyBorder="1"/>
    <xf numFmtId="166" fontId="32" fillId="0" borderId="4" xfId="3" applyNumberFormat="1" applyFont="1" applyFill="1" applyBorder="1"/>
    <xf numFmtId="166" fontId="32" fillId="0" borderId="0" xfId="3" applyNumberFormat="1" applyFont="1" applyFill="1" applyBorder="1"/>
    <xf numFmtId="166" fontId="32" fillId="0" borderId="5" xfId="3" applyNumberFormat="1" applyFont="1" applyFill="1" applyBorder="1"/>
    <xf numFmtId="166" fontId="32" fillId="0" borderId="1" xfId="3" applyNumberFormat="1" applyFont="1" applyFill="1" applyBorder="1"/>
    <xf numFmtId="166" fontId="32" fillId="0" borderId="2" xfId="3" applyNumberFormat="1" applyFont="1" applyFill="1" applyBorder="1"/>
    <xf numFmtId="166" fontId="32" fillId="0" borderId="3" xfId="3" applyNumberFormat="1" applyFont="1" applyFill="1" applyBorder="1"/>
    <xf numFmtId="0" fontId="33" fillId="7" borderId="9" xfId="3" applyFont="1" applyFill="1" applyBorder="1" applyAlignment="1">
      <alignment horizontal="center" vertical="center"/>
    </xf>
    <xf numFmtId="0" fontId="9" fillId="0" borderId="0" xfId="3" applyFont="1" applyFill="1"/>
    <xf numFmtId="0" fontId="43" fillId="7" borderId="9" xfId="3" applyFont="1" applyFill="1" applyBorder="1"/>
    <xf numFmtId="0" fontId="44" fillId="7" borderId="9" xfId="3" applyFont="1" applyFill="1" applyBorder="1" applyAlignment="1">
      <alignment horizontal="center" vertical="center" wrapText="1"/>
    </xf>
    <xf numFmtId="165" fontId="43" fillId="0" borderId="0" xfId="4" applyNumberFormat="1" applyFont="1" applyFill="1"/>
    <xf numFmtId="165" fontId="9" fillId="0" borderId="0" xfId="4" applyNumberFormat="1" applyFont="1" applyFill="1"/>
    <xf numFmtId="0" fontId="44" fillId="0" borderId="0" xfId="3" applyFont="1" applyFill="1"/>
    <xf numFmtId="165" fontId="45" fillId="0" borderId="0" xfId="4" applyNumberFormat="1" applyFont="1" applyFill="1"/>
    <xf numFmtId="165" fontId="44" fillId="0" borderId="0" xfId="4" applyNumberFormat="1" applyFont="1" applyFill="1"/>
    <xf numFmtId="0" fontId="43" fillId="0" borderId="0" xfId="3" applyFont="1" applyFill="1"/>
    <xf numFmtId="165" fontId="9" fillId="0" borderId="0" xfId="3" applyNumberFormat="1" applyFont="1" applyFill="1"/>
    <xf numFmtId="49" fontId="42" fillId="4" borderId="0" xfId="8" applyNumberFormat="1" applyFont="1" applyFill="1" applyAlignment="1"/>
    <xf numFmtId="49" fontId="46" fillId="4" borderId="0" xfId="8" applyNumberFormat="1" applyFont="1" applyFill="1" applyAlignment="1"/>
    <xf numFmtId="49" fontId="47" fillId="4" borderId="0" xfId="8" applyNumberFormat="1" applyFont="1" applyFill="1" applyAlignment="1"/>
    <xf numFmtId="49" fontId="40" fillId="4" borderId="12" xfId="8" applyNumberFormat="1" applyFont="1" applyFill="1" applyBorder="1" applyAlignment="1">
      <alignment horizontal="center" vertical="center" wrapText="1"/>
    </xf>
    <xf numFmtId="0" fontId="44" fillId="7" borderId="9" xfId="3" applyFont="1" applyFill="1" applyBorder="1" applyAlignment="1">
      <alignment horizontal="center" vertical="center"/>
    </xf>
    <xf numFmtId="0" fontId="41" fillId="4" borderId="0" xfId="8" applyFont="1" applyFill="1" applyAlignment="1">
      <alignment horizontal="left"/>
    </xf>
    <xf numFmtId="1" fontId="49" fillId="4" borderId="0" xfId="8" applyNumberFormat="1" applyFont="1" applyFill="1" applyBorder="1" applyAlignment="1">
      <alignment horizontal="center" vertical="center" wrapText="1"/>
    </xf>
    <xf numFmtId="49" fontId="50" fillId="6" borderId="0" xfId="8" applyNumberFormat="1" applyFont="1" applyFill="1" applyBorder="1" applyAlignment="1">
      <alignment horizontal="center"/>
    </xf>
    <xf numFmtId="3" fontId="50" fillId="4" borderId="0" xfId="8" applyNumberFormat="1" applyFont="1" applyFill="1" applyBorder="1" applyAlignment="1">
      <alignment horizontal="center" vertical="center"/>
    </xf>
    <xf numFmtId="171" fontId="50" fillId="4" borderId="0" xfId="8" applyNumberFormat="1" applyFont="1" applyFill="1" applyBorder="1" applyAlignment="1">
      <alignment horizontal="center" vertical="center"/>
    </xf>
    <xf numFmtId="167" fontId="50" fillId="4" borderId="0" xfId="8" applyNumberFormat="1" applyFont="1" applyFill="1" applyBorder="1" applyAlignment="1">
      <alignment horizontal="right"/>
    </xf>
    <xf numFmtId="49" fontId="50" fillId="4" borderId="0" xfId="8" applyNumberFormat="1" applyFont="1" applyFill="1" applyBorder="1" applyAlignment="1">
      <alignment horizontal="center"/>
    </xf>
    <xf numFmtId="3" fontId="50" fillId="5" borderId="0" xfId="8" applyNumberFormat="1" applyFont="1" applyFill="1" applyBorder="1" applyAlignment="1">
      <alignment horizontal="center" vertical="center"/>
    </xf>
    <xf numFmtId="171" fontId="50" fillId="5" borderId="0" xfId="8" applyNumberFormat="1" applyFont="1" applyFill="1" applyBorder="1" applyAlignment="1">
      <alignment horizontal="center" vertical="center"/>
    </xf>
    <xf numFmtId="0" fontId="50" fillId="4" borderId="0" xfId="8" applyFont="1" applyFill="1" applyBorder="1" applyAlignment="1">
      <alignment horizontal="left"/>
    </xf>
    <xf numFmtId="0" fontId="48" fillId="0" borderId="0" xfId="8" applyFont="1" applyBorder="1"/>
    <xf numFmtId="49" fontId="33" fillId="8" borderId="14" xfId="8" applyNumberFormat="1" applyFont="1" applyFill="1" applyBorder="1" applyAlignment="1">
      <alignment horizontal="center" vertical="center" wrapText="1"/>
    </xf>
    <xf numFmtId="0" fontId="33" fillId="8" borderId="14" xfId="8" applyFont="1" applyFill="1" applyBorder="1" applyAlignment="1">
      <alignment horizontal="center"/>
    </xf>
    <xf numFmtId="167" fontId="33" fillId="8" borderId="14" xfId="8" applyNumberFormat="1" applyFont="1" applyFill="1" applyBorder="1" applyAlignment="1">
      <alignment vertical="center" wrapText="1"/>
    </xf>
    <xf numFmtId="49" fontId="33" fillId="8" borderId="14" xfId="8" applyNumberFormat="1" applyFont="1" applyFill="1" applyBorder="1" applyAlignment="1">
      <alignment horizontal="center" vertical="center"/>
    </xf>
    <xf numFmtId="167" fontId="33" fillId="8" borderId="14" xfId="8" applyNumberFormat="1" applyFont="1" applyFill="1" applyBorder="1" applyAlignment="1">
      <alignment horizontal="center" vertical="center" wrapText="1"/>
    </xf>
    <xf numFmtId="0" fontId="16" fillId="0" borderId="0" xfId="8" applyAlignment="1">
      <alignment vertical="center"/>
    </xf>
    <xf numFmtId="0" fontId="33" fillId="8" borderId="14" xfId="8" applyFont="1" applyFill="1" applyBorder="1" applyAlignment="1">
      <alignment horizontal="center" vertical="center"/>
    </xf>
    <xf numFmtId="49" fontId="22" fillId="4" borderId="0" xfId="8" applyNumberFormat="1" applyFont="1" applyFill="1" applyBorder="1" applyAlignment="1">
      <alignment horizontal="center" vertical="center"/>
    </xf>
    <xf numFmtId="43" fontId="16" fillId="0" borderId="0" xfId="8" applyNumberFormat="1" applyAlignment="1">
      <alignment vertical="center"/>
    </xf>
    <xf numFmtId="0" fontId="16" fillId="0" borderId="0" xfId="8" applyBorder="1" applyAlignment="1">
      <alignment vertical="center"/>
    </xf>
    <xf numFmtId="0" fontId="37" fillId="4" borderId="0" xfId="8" applyFont="1" applyFill="1" applyBorder="1" applyAlignment="1">
      <alignment horizontal="left" vertical="center"/>
    </xf>
    <xf numFmtId="49" fontId="33" fillId="4" borderId="0" xfId="8" applyNumberFormat="1" applyFont="1" applyFill="1" applyBorder="1" applyAlignment="1">
      <alignment horizontal="center" vertical="center" wrapText="1"/>
    </xf>
    <xf numFmtId="0" fontId="17" fillId="4" borderId="0" xfId="8" applyFont="1" applyFill="1" applyBorder="1" applyAlignment="1">
      <alignment horizontal="left" vertical="center"/>
    </xf>
    <xf numFmtId="171" fontId="24" fillId="5" borderId="0" xfId="8" applyNumberFormat="1" applyFont="1" applyFill="1" applyBorder="1" applyAlignment="1">
      <alignment horizontal="center" vertical="center"/>
    </xf>
    <xf numFmtId="167" fontId="17" fillId="4" borderId="0" xfId="8" applyNumberFormat="1" applyFont="1" applyFill="1" applyBorder="1" applyAlignment="1">
      <alignment horizontal="right" vertical="center"/>
    </xf>
    <xf numFmtId="49" fontId="49" fillId="8" borderId="0" xfId="8" applyNumberFormat="1" applyFont="1" applyFill="1" applyBorder="1" applyAlignment="1">
      <alignment horizontal="center" vertical="center" wrapText="1"/>
    </xf>
    <xf numFmtId="43" fontId="50" fillId="8" borderId="0" xfId="9" applyFont="1" applyFill="1" applyBorder="1" applyAlignment="1">
      <alignment horizontal="center" vertical="center"/>
    </xf>
    <xf numFmtId="171" fontId="50" fillId="8" borderId="0" xfId="8" applyNumberFormat="1" applyFont="1" applyFill="1" applyBorder="1" applyAlignment="1">
      <alignment horizontal="center" vertical="center"/>
    </xf>
    <xf numFmtId="167" fontId="50" fillId="8" borderId="0" xfId="8" applyNumberFormat="1" applyFont="1" applyFill="1" applyBorder="1" applyAlignment="1">
      <alignment horizontal="right" vertical="center"/>
    </xf>
    <xf numFmtId="0" fontId="0" fillId="0" borderId="0" xfId="0" applyFill="1"/>
    <xf numFmtId="0" fontId="25" fillId="0" borderId="0" xfId="0" applyFont="1" applyFill="1"/>
    <xf numFmtId="0" fontId="31" fillId="0" borderId="0" xfId="10" applyFont="1" applyFill="1" applyAlignment="1" applyProtection="1">
      <alignment horizontal="center"/>
    </xf>
    <xf numFmtId="0" fontId="31" fillId="0" borderId="0" xfId="10" applyFont="1" applyFill="1" applyAlignment="1" applyProtection="1"/>
  </cellXfs>
  <cellStyles count="11">
    <cellStyle name="ANCLAS,REZONES Y SUS PARTES,DE FUNDICION,DE HIERRO O DE ACERO" xfId="7"/>
    <cellStyle name="Hipervínculo" xfId="10" builtinId="8"/>
    <cellStyle name="Millares 2" xfId="2"/>
    <cellStyle name="Millares 3" xfId="4"/>
    <cellStyle name="Millares 4" xfId="9"/>
    <cellStyle name="Normal" xfId="0" builtinId="0"/>
    <cellStyle name="Normal 2" xfId="3"/>
    <cellStyle name="Normal 3" xfId="8"/>
    <cellStyle name="Normal_AN2001" xfId="5"/>
    <cellStyle name="Normal_AN2001 1a" xfId="6"/>
    <cellStyle name="Porcentual" xfId="1" builtin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chart>
    <c:plotArea>
      <c:layout>
        <c:manualLayout>
          <c:layoutTarget val="inner"/>
          <c:xMode val="edge"/>
          <c:yMode val="edge"/>
          <c:x val="9.2916103307102163E-2"/>
          <c:y val="3.5930484417603152E-2"/>
          <c:w val="0.88713939105199258"/>
          <c:h val="0.84115474324406281"/>
        </c:manualLayout>
      </c:layout>
      <c:barChart>
        <c:barDir val="col"/>
        <c:grouping val="clustered"/>
        <c:ser>
          <c:idx val="0"/>
          <c:order val="0"/>
          <c:tx>
            <c:strRef>
              <c:f>'Graf. 1'!$D$25</c:f>
              <c:strCache>
                <c:ptCount val="1"/>
                <c:pt idx="0">
                  <c:v>Export.  petroleras</c:v>
                </c:pt>
              </c:strCache>
            </c:strRef>
          </c:tx>
          <c:dLbls>
            <c:dLbl>
              <c:idx val="6"/>
              <c:showVal val="1"/>
            </c:dLbl>
            <c:dLbl>
              <c:idx val="18"/>
              <c:showVal val="1"/>
            </c:dLbl>
            <c:dLbl>
              <c:idx val="23"/>
              <c:layout>
                <c:manualLayout>
                  <c:x val="1.9074871725242662E-3"/>
                  <c:y val="1.1469534050179211E-2"/>
                </c:manualLayout>
              </c:layout>
              <c:showVal val="1"/>
            </c:dLbl>
            <c:dLbl>
              <c:idx val="26"/>
              <c:showVal val="1"/>
            </c:dLbl>
            <c:dLbl>
              <c:idx val="29"/>
              <c:showVal val="1"/>
            </c:dLbl>
            <c:delete val="1"/>
          </c:dLbls>
          <c:trendline>
            <c:spPr>
              <a:ln w="15875">
                <a:solidFill>
                  <a:schemeClr val="tx2"/>
                </a:solidFill>
              </a:ln>
            </c:spPr>
            <c:trendlineType val="poly"/>
            <c:order val="3"/>
          </c:trendline>
          <c:cat>
            <c:numRef>
              <c:f>'Graf. 1'!$B$26:$B$55</c:f>
              <c:numCache>
                <c:formatCode>General</c:formatCode>
                <c:ptCount val="30"/>
                <c:pt idx="0">
                  <c:v>1990</c:v>
                </c:pt>
                <c:pt idx="1">
                  <c:v>1991</c:v>
                </c:pt>
                <c:pt idx="2">
                  <c:v>1992</c:v>
                </c:pt>
                <c:pt idx="3">
                  <c:v>1993</c:v>
                </c:pt>
                <c:pt idx="4">
                  <c:v>1994</c:v>
                </c:pt>
                <c:pt idx="5">
                  <c:v>1995</c:v>
                </c:pt>
                <c:pt idx="6">
                  <c:v>1996</c:v>
                </c:pt>
                <c:pt idx="7">
                  <c:v>1997</c:v>
                </c:pt>
                <c:pt idx="8">
                  <c:v>1998</c:v>
                </c:pt>
                <c:pt idx="9">
                  <c:v>1999</c:v>
                </c:pt>
                <c:pt idx="10">
                  <c:v>2000</c:v>
                </c:pt>
                <c:pt idx="11">
                  <c:v>2001</c:v>
                </c:pt>
                <c:pt idx="12">
                  <c:v>2002</c:v>
                </c:pt>
                <c:pt idx="13">
                  <c:v>2003</c:v>
                </c:pt>
                <c:pt idx="14">
                  <c:v>2004</c:v>
                </c:pt>
                <c:pt idx="15">
                  <c:v>2005</c:v>
                </c:pt>
                <c:pt idx="16">
                  <c:v>2006</c:v>
                </c:pt>
                <c:pt idx="17">
                  <c:v>2007</c:v>
                </c:pt>
                <c:pt idx="18">
                  <c:v>2008</c:v>
                </c:pt>
                <c:pt idx="19">
                  <c:v>2009</c:v>
                </c:pt>
                <c:pt idx="20">
                  <c:v>2010</c:v>
                </c:pt>
                <c:pt idx="21">
                  <c:v>2011</c:v>
                </c:pt>
                <c:pt idx="22">
                  <c:v>2012</c:v>
                </c:pt>
                <c:pt idx="23">
                  <c:v>2013</c:v>
                </c:pt>
                <c:pt idx="24">
                  <c:v>2014</c:v>
                </c:pt>
                <c:pt idx="25">
                  <c:v>2015</c:v>
                </c:pt>
                <c:pt idx="26">
                  <c:v>2016</c:v>
                </c:pt>
                <c:pt idx="27">
                  <c:v>2017</c:v>
                </c:pt>
                <c:pt idx="28">
                  <c:v>2018</c:v>
                </c:pt>
                <c:pt idx="29">
                  <c:v>2019</c:v>
                </c:pt>
              </c:numCache>
            </c:numRef>
          </c:cat>
          <c:val>
            <c:numRef>
              <c:f>'Graf. 1'!$D$26:$D$55</c:f>
              <c:numCache>
                <c:formatCode>_ * #,##0_ ;_ * \-#,##0_ ;_ * "-"??_ ;_ @_ </c:formatCode>
                <c:ptCount val="30"/>
                <c:pt idx="0">
                  <c:v>1418.3845589999999</c:v>
                </c:pt>
                <c:pt idx="1">
                  <c:v>1151.7198640000001</c:v>
                </c:pt>
                <c:pt idx="2">
                  <c:v>1345.3260700000001</c:v>
                </c:pt>
                <c:pt idx="3">
                  <c:v>1256.648553</c:v>
                </c:pt>
                <c:pt idx="4">
                  <c:v>1304.812449</c:v>
                </c:pt>
                <c:pt idx="5">
                  <c:v>1529.936672</c:v>
                </c:pt>
                <c:pt idx="6">
                  <c:v>1748.6748540000001</c:v>
                </c:pt>
                <c:pt idx="7">
                  <c:v>1557.265594</c:v>
                </c:pt>
                <c:pt idx="8">
                  <c:v>922.94468500000005</c:v>
                </c:pt>
                <c:pt idx="9">
                  <c:v>1479.68244</c:v>
                </c:pt>
                <c:pt idx="10">
                  <c:v>2418.1654349999999</c:v>
                </c:pt>
                <c:pt idx="11">
                  <c:v>1899.9937669999999</c:v>
                </c:pt>
                <c:pt idx="12">
                  <c:v>2054.9882459999999</c:v>
                </c:pt>
                <c:pt idx="13">
                  <c:v>2606.8191000000002</c:v>
                </c:pt>
                <c:pt idx="14">
                  <c:v>4233.9665829999994</c:v>
                </c:pt>
                <c:pt idx="15">
                  <c:v>5869.8264060000001</c:v>
                </c:pt>
                <c:pt idx="16">
                  <c:v>7544.5091670000002</c:v>
                </c:pt>
                <c:pt idx="17">
                  <c:v>8328.4438300000002</c:v>
                </c:pt>
                <c:pt idx="18">
                  <c:v>11720.510727769999</c:v>
                </c:pt>
                <c:pt idx="19">
                  <c:v>6964.6017098100001</c:v>
                </c:pt>
                <c:pt idx="20">
                  <c:v>9673.1766265000006</c:v>
                </c:pt>
                <c:pt idx="21">
                  <c:v>12944.715422890002</c:v>
                </c:pt>
                <c:pt idx="22">
                  <c:v>13791.957373570001</c:v>
                </c:pt>
                <c:pt idx="23">
                  <c:v>14107.399479775</c:v>
                </c:pt>
                <c:pt idx="24">
                  <c:v>13275.851191910002</c:v>
                </c:pt>
                <c:pt idx="25">
                  <c:v>6660.3194548429992</c:v>
                </c:pt>
                <c:pt idx="26">
                  <c:v>5459.1693358399998</c:v>
                </c:pt>
                <c:pt idx="27">
                  <c:v>6919.815687117999</c:v>
                </c:pt>
                <c:pt idx="28">
                  <c:v>8801.786038369999</c:v>
                </c:pt>
                <c:pt idx="29">
                  <c:v>8679.5648553179999</c:v>
                </c:pt>
              </c:numCache>
            </c:numRef>
          </c:val>
        </c:ser>
        <c:ser>
          <c:idx val="1"/>
          <c:order val="1"/>
          <c:tx>
            <c:strRef>
              <c:f>'Graf. 1'!$E$25</c:f>
              <c:strCache>
                <c:ptCount val="1"/>
                <c:pt idx="0">
                  <c:v>Export. no petroleras</c:v>
                </c:pt>
              </c:strCache>
            </c:strRef>
          </c:tx>
          <c:spPr>
            <a:solidFill>
              <a:schemeClr val="accent2">
                <a:lumMod val="40000"/>
                <a:lumOff val="60000"/>
              </a:schemeClr>
            </a:solidFill>
          </c:spPr>
          <c:dLbls>
            <c:dLbl>
              <c:idx val="29"/>
              <c:showVal val="1"/>
            </c:dLbl>
            <c:delete val="1"/>
          </c:dLbls>
          <c:trendline>
            <c:spPr>
              <a:ln w="15875">
                <a:solidFill>
                  <a:srgbClr val="FF0000"/>
                </a:solidFill>
              </a:ln>
            </c:spPr>
            <c:trendlineType val="poly"/>
            <c:order val="3"/>
          </c:trendline>
          <c:cat>
            <c:numRef>
              <c:f>'Graf. 1'!$B$26:$B$55</c:f>
              <c:numCache>
                <c:formatCode>General</c:formatCode>
                <c:ptCount val="30"/>
                <c:pt idx="0">
                  <c:v>1990</c:v>
                </c:pt>
                <c:pt idx="1">
                  <c:v>1991</c:v>
                </c:pt>
                <c:pt idx="2">
                  <c:v>1992</c:v>
                </c:pt>
                <c:pt idx="3">
                  <c:v>1993</c:v>
                </c:pt>
                <c:pt idx="4">
                  <c:v>1994</c:v>
                </c:pt>
                <c:pt idx="5">
                  <c:v>1995</c:v>
                </c:pt>
                <c:pt idx="6">
                  <c:v>1996</c:v>
                </c:pt>
                <c:pt idx="7">
                  <c:v>1997</c:v>
                </c:pt>
                <c:pt idx="8">
                  <c:v>1998</c:v>
                </c:pt>
                <c:pt idx="9">
                  <c:v>1999</c:v>
                </c:pt>
                <c:pt idx="10">
                  <c:v>2000</c:v>
                </c:pt>
                <c:pt idx="11">
                  <c:v>2001</c:v>
                </c:pt>
                <c:pt idx="12">
                  <c:v>2002</c:v>
                </c:pt>
                <c:pt idx="13">
                  <c:v>2003</c:v>
                </c:pt>
                <c:pt idx="14">
                  <c:v>2004</c:v>
                </c:pt>
                <c:pt idx="15">
                  <c:v>2005</c:v>
                </c:pt>
                <c:pt idx="16">
                  <c:v>2006</c:v>
                </c:pt>
                <c:pt idx="17">
                  <c:v>2007</c:v>
                </c:pt>
                <c:pt idx="18">
                  <c:v>2008</c:v>
                </c:pt>
                <c:pt idx="19">
                  <c:v>2009</c:v>
                </c:pt>
                <c:pt idx="20">
                  <c:v>2010</c:v>
                </c:pt>
                <c:pt idx="21">
                  <c:v>2011</c:v>
                </c:pt>
                <c:pt idx="22">
                  <c:v>2012</c:v>
                </c:pt>
                <c:pt idx="23">
                  <c:v>2013</c:v>
                </c:pt>
                <c:pt idx="24">
                  <c:v>2014</c:v>
                </c:pt>
                <c:pt idx="25">
                  <c:v>2015</c:v>
                </c:pt>
                <c:pt idx="26">
                  <c:v>2016</c:v>
                </c:pt>
                <c:pt idx="27">
                  <c:v>2017</c:v>
                </c:pt>
                <c:pt idx="28">
                  <c:v>2018</c:v>
                </c:pt>
                <c:pt idx="29">
                  <c:v>2019</c:v>
                </c:pt>
              </c:numCache>
            </c:numRef>
          </c:cat>
          <c:val>
            <c:numRef>
              <c:f>'Graf. 1'!$E$26:$E$55</c:f>
              <c:numCache>
                <c:formatCode>_ * #,##0_ ;_ * \-#,##0_ ;_ * "-"??_ ;_ @_ </c:formatCode>
                <c:ptCount val="30"/>
                <c:pt idx="0">
                  <c:v>1305.7482050000001</c:v>
                </c:pt>
                <c:pt idx="1">
                  <c:v>1699.2927970000001</c:v>
                </c:pt>
                <c:pt idx="2">
                  <c:v>1756.2004529999999</c:v>
                </c:pt>
                <c:pt idx="3">
                  <c:v>1808.966819</c:v>
                </c:pt>
                <c:pt idx="4">
                  <c:v>2537.8702200000002</c:v>
                </c:pt>
                <c:pt idx="5">
                  <c:v>2850.7694649999999</c:v>
                </c:pt>
                <c:pt idx="6">
                  <c:v>3123.973375</c:v>
                </c:pt>
                <c:pt idx="7">
                  <c:v>3707.0973690000001</c:v>
                </c:pt>
                <c:pt idx="8">
                  <c:v>3280.104069</c:v>
                </c:pt>
                <c:pt idx="9">
                  <c:v>2971.4018810000002</c:v>
                </c:pt>
                <c:pt idx="10">
                  <c:v>2488.8398821299998</c:v>
                </c:pt>
                <c:pt idx="11">
                  <c:v>2778.4426919999996</c:v>
                </c:pt>
                <c:pt idx="12">
                  <c:v>2981.1329519999999</c:v>
                </c:pt>
                <c:pt idx="13">
                  <c:v>3615.8737420000002</c:v>
                </c:pt>
                <c:pt idx="14">
                  <c:v>3518.9248930000003</c:v>
                </c:pt>
                <c:pt idx="15">
                  <c:v>4230.204307</c:v>
                </c:pt>
                <c:pt idx="16">
                  <c:v>5183.6383767999996</c:v>
                </c:pt>
                <c:pt idx="17">
                  <c:v>5992.8718805799999</c:v>
                </c:pt>
                <c:pt idx="18">
                  <c:v>7097.8102033200003</c:v>
                </c:pt>
                <c:pt idx="19">
                  <c:v>6898.4525162600003</c:v>
                </c:pt>
                <c:pt idx="20">
                  <c:v>7816.7454893500008</c:v>
                </c:pt>
                <c:pt idx="21">
                  <c:v>9377.6324729400003</c:v>
                </c:pt>
                <c:pt idx="22">
                  <c:v>9972.7985509200007</c:v>
                </c:pt>
                <c:pt idx="23">
                  <c:v>10643.533698912002</c:v>
                </c:pt>
                <c:pt idx="24">
                  <c:v>12448.581298449</c:v>
                </c:pt>
                <c:pt idx="25">
                  <c:v>11670.332710030001</c:v>
                </c:pt>
                <c:pt idx="26">
                  <c:v>11338.496996573002</c:v>
                </c:pt>
                <c:pt idx="27">
                  <c:v>12172.536558059001</c:v>
                </c:pt>
                <c:pt idx="28">
                  <c:v>12826.191617405999</c:v>
                </c:pt>
                <c:pt idx="29">
                  <c:v>13649.814363200001</c:v>
                </c:pt>
              </c:numCache>
            </c:numRef>
          </c:val>
        </c:ser>
        <c:gapWidth val="96"/>
        <c:axId val="84450304"/>
        <c:axId val="84457344"/>
      </c:barChart>
      <c:catAx>
        <c:axId val="84450304"/>
        <c:scaling>
          <c:orientation val="minMax"/>
        </c:scaling>
        <c:axPos val="b"/>
        <c:numFmt formatCode="General" sourceLinked="1"/>
        <c:tickLblPos val="nextTo"/>
        <c:txPr>
          <a:bodyPr/>
          <a:lstStyle/>
          <a:p>
            <a:pPr>
              <a:defRPr lang="es-ES" b="1"/>
            </a:pPr>
            <a:endParaRPr lang="es-EC"/>
          </a:p>
        </c:txPr>
        <c:crossAx val="84457344"/>
        <c:crosses val="autoZero"/>
        <c:auto val="1"/>
        <c:lblAlgn val="ctr"/>
        <c:lblOffset val="100"/>
      </c:catAx>
      <c:valAx>
        <c:axId val="84457344"/>
        <c:scaling>
          <c:orientation val="minMax"/>
        </c:scaling>
        <c:axPos val="l"/>
        <c:numFmt formatCode="_ * #,##0_ ;_ * \-#,##0_ ;_ * &quot;-&quot;??_ ;_ @_ " sourceLinked="1"/>
        <c:tickLblPos val="nextTo"/>
        <c:txPr>
          <a:bodyPr/>
          <a:lstStyle/>
          <a:p>
            <a:pPr>
              <a:defRPr lang="es-ES" b="1">
                <a:latin typeface="Arial Narrow" pitchFamily="34" charset="0"/>
              </a:defRPr>
            </a:pPr>
            <a:endParaRPr lang="es-EC"/>
          </a:p>
        </c:txPr>
        <c:crossAx val="84450304"/>
        <c:crosses val="autoZero"/>
        <c:crossBetween val="between"/>
      </c:valAx>
    </c:plotArea>
    <c:legend>
      <c:legendPos val="r"/>
      <c:legendEntry>
        <c:idx val="2"/>
        <c:txPr>
          <a:bodyPr/>
          <a:lstStyle/>
          <a:p>
            <a:pPr>
              <a:defRPr b="0">
                <a:latin typeface="Arial Narrow" pitchFamily="34" charset="0"/>
              </a:defRPr>
            </a:pPr>
            <a:endParaRPr lang="es-EC"/>
          </a:p>
        </c:txPr>
      </c:legendEntry>
      <c:legendEntry>
        <c:idx val="3"/>
        <c:txPr>
          <a:bodyPr/>
          <a:lstStyle/>
          <a:p>
            <a:pPr>
              <a:defRPr b="0">
                <a:latin typeface="Arial Narrow" pitchFamily="34" charset="0"/>
              </a:defRPr>
            </a:pPr>
            <a:endParaRPr lang="es-EC"/>
          </a:p>
        </c:txPr>
      </c:legendEntry>
      <c:layout>
        <c:manualLayout>
          <c:xMode val="edge"/>
          <c:yMode val="edge"/>
          <c:x val="0.13819051746428068"/>
          <c:y val="1.6508001016002166E-2"/>
          <c:w val="0.81232326214137762"/>
          <c:h val="8.4821114353923588E-2"/>
        </c:manualLayout>
      </c:layout>
      <c:txPr>
        <a:bodyPr/>
        <a:lstStyle/>
        <a:p>
          <a:pPr>
            <a:defRPr lang="es-ES" b="1">
              <a:latin typeface="Arial Narrow" pitchFamily="34" charset="0"/>
            </a:defRPr>
          </a:pPr>
          <a:endParaRPr lang="es-EC"/>
        </a:p>
      </c:txPr>
    </c:legend>
    <c:plotVisOnly val="1"/>
  </c:chart>
  <c:spPr>
    <a:ln>
      <a:noFill/>
    </a:ln>
  </c:spPr>
  <c:printSettings>
    <c:headerFooter/>
    <c:pageMargins b="0.75000000000000278" l="0.70000000000000062" r="0.70000000000000062" t="0.75000000000000278" header="0.30000000000000032" footer="0.30000000000000032"/>
    <c:pageSetup/>
  </c:printSettings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chart>
    <c:plotArea>
      <c:layout>
        <c:manualLayout>
          <c:layoutTarget val="inner"/>
          <c:xMode val="edge"/>
          <c:yMode val="edge"/>
          <c:x val="9.2916103307102163E-2"/>
          <c:y val="3.5930484417603152E-2"/>
          <c:w val="0.88713939105199258"/>
          <c:h val="0.83426998531963159"/>
        </c:manualLayout>
      </c:layout>
      <c:barChart>
        <c:barDir val="col"/>
        <c:grouping val="clustered"/>
        <c:ser>
          <c:idx val="0"/>
          <c:order val="0"/>
          <c:tx>
            <c:strRef>
              <c:f>'Graf. 1'!$F$25</c:f>
              <c:strCache>
                <c:ptCount val="1"/>
                <c:pt idx="0">
                  <c:v>Export. tradicionales</c:v>
                </c:pt>
              </c:strCache>
            </c:strRef>
          </c:tx>
          <c:dLbls>
            <c:dLbl>
              <c:idx val="1"/>
              <c:showVal val="1"/>
            </c:dLbl>
            <c:dLbl>
              <c:idx val="7"/>
              <c:showVal val="1"/>
            </c:dLbl>
            <c:dLbl>
              <c:idx val="29"/>
              <c:showVal val="1"/>
            </c:dLbl>
            <c:delete val="1"/>
          </c:dLbls>
          <c:trendline>
            <c:spPr>
              <a:ln w="15875">
                <a:solidFill>
                  <a:schemeClr val="tx2"/>
                </a:solidFill>
              </a:ln>
            </c:spPr>
            <c:trendlineType val="poly"/>
            <c:order val="3"/>
          </c:trendline>
          <c:cat>
            <c:numRef>
              <c:f>'Graf. 1'!$B$26:$B$55</c:f>
              <c:numCache>
                <c:formatCode>General</c:formatCode>
                <c:ptCount val="30"/>
                <c:pt idx="0">
                  <c:v>1990</c:v>
                </c:pt>
                <c:pt idx="1">
                  <c:v>1991</c:v>
                </c:pt>
                <c:pt idx="2">
                  <c:v>1992</c:v>
                </c:pt>
                <c:pt idx="3">
                  <c:v>1993</c:v>
                </c:pt>
                <c:pt idx="4">
                  <c:v>1994</c:v>
                </c:pt>
                <c:pt idx="5">
                  <c:v>1995</c:v>
                </c:pt>
                <c:pt idx="6">
                  <c:v>1996</c:v>
                </c:pt>
                <c:pt idx="7">
                  <c:v>1997</c:v>
                </c:pt>
                <c:pt idx="8">
                  <c:v>1998</c:v>
                </c:pt>
                <c:pt idx="9">
                  <c:v>1999</c:v>
                </c:pt>
                <c:pt idx="10">
                  <c:v>2000</c:v>
                </c:pt>
                <c:pt idx="11">
                  <c:v>2001</c:v>
                </c:pt>
                <c:pt idx="12">
                  <c:v>2002</c:v>
                </c:pt>
                <c:pt idx="13">
                  <c:v>2003</c:v>
                </c:pt>
                <c:pt idx="14">
                  <c:v>2004</c:v>
                </c:pt>
                <c:pt idx="15">
                  <c:v>2005</c:v>
                </c:pt>
                <c:pt idx="16">
                  <c:v>2006</c:v>
                </c:pt>
                <c:pt idx="17">
                  <c:v>2007</c:v>
                </c:pt>
                <c:pt idx="18">
                  <c:v>2008</c:v>
                </c:pt>
                <c:pt idx="19">
                  <c:v>2009</c:v>
                </c:pt>
                <c:pt idx="20">
                  <c:v>2010</c:v>
                </c:pt>
                <c:pt idx="21">
                  <c:v>2011</c:v>
                </c:pt>
                <c:pt idx="22">
                  <c:v>2012</c:v>
                </c:pt>
                <c:pt idx="23">
                  <c:v>2013</c:v>
                </c:pt>
                <c:pt idx="24">
                  <c:v>2014</c:v>
                </c:pt>
                <c:pt idx="25">
                  <c:v>2015</c:v>
                </c:pt>
                <c:pt idx="26">
                  <c:v>2016</c:v>
                </c:pt>
                <c:pt idx="27">
                  <c:v>2017</c:v>
                </c:pt>
                <c:pt idx="28">
                  <c:v>2018</c:v>
                </c:pt>
                <c:pt idx="29">
                  <c:v>2019</c:v>
                </c:pt>
              </c:numCache>
            </c:numRef>
          </c:cat>
          <c:val>
            <c:numRef>
              <c:f>'Graf. 1'!$F$26:$F$55</c:f>
              <c:numCache>
                <c:formatCode>_ * #,##0_ ;_ * \-#,##0_ ;_ * "-"??_ ;_ @_ </c:formatCode>
                <c:ptCount val="30"/>
                <c:pt idx="0">
                  <c:v>1123.6760419999998</c:v>
                </c:pt>
                <c:pt idx="1">
                  <c:v>1483.92785</c:v>
                </c:pt>
                <c:pt idx="2">
                  <c:v>1440.7592540000001</c:v>
                </c:pt>
                <c:pt idx="3">
                  <c:v>1281.5293100000001</c:v>
                </c:pt>
                <c:pt idx="4">
                  <c:v>1835.630228</c:v>
                </c:pt>
                <c:pt idx="5">
                  <c:v>1997.392805</c:v>
                </c:pt>
                <c:pt idx="6">
                  <c:v>2015.5386059999998</c:v>
                </c:pt>
                <c:pt idx="7">
                  <c:v>2569.8298489999997</c:v>
                </c:pt>
                <c:pt idx="8">
                  <c:v>2182.2454559999996</c:v>
                </c:pt>
                <c:pt idx="9">
                  <c:v>1816.7426580000001</c:v>
                </c:pt>
                <c:pt idx="10">
                  <c:v>1305.735617</c:v>
                </c:pt>
                <c:pt idx="11">
                  <c:v>1368.6240109999999</c:v>
                </c:pt>
                <c:pt idx="12">
                  <c:v>1483.2020030000001</c:v>
                </c:pt>
                <c:pt idx="13">
                  <c:v>1739.490483</c:v>
                </c:pt>
                <c:pt idx="14">
                  <c:v>1678.9224360000001</c:v>
                </c:pt>
                <c:pt idx="15">
                  <c:v>1927.2132009999998</c:v>
                </c:pt>
                <c:pt idx="16">
                  <c:v>2200.168721</c:v>
                </c:pt>
                <c:pt idx="17">
                  <c:v>2447.0986927700001</c:v>
                </c:pt>
                <c:pt idx="18">
                  <c:v>2966.0975317099997</c:v>
                </c:pt>
                <c:pt idx="19">
                  <c:v>3435.9696060500005</c:v>
                </c:pt>
                <c:pt idx="20">
                  <c:v>3705.65137422</c:v>
                </c:pt>
                <c:pt idx="21">
                  <c:v>4528.7357394199998</c:v>
                </c:pt>
                <c:pt idx="22">
                  <c:v>4396.0667862600003</c:v>
                </c:pt>
                <c:pt idx="23">
                  <c:v>5130.2803708769998</c:v>
                </c:pt>
                <c:pt idx="24">
                  <c:v>6275.581386111</c:v>
                </c:pt>
                <c:pt idx="25">
                  <c:v>6304.442335716999</c:v>
                </c:pt>
                <c:pt idx="26">
                  <c:v>6457.2648373900001</c:v>
                </c:pt>
                <c:pt idx="27">
                  <c:v>7115.6578983119998</c:v>
                </c:pt>
                <c:pt idx="28">
                  <c:v>7585.1060396109997</c:v>
                </c:pt>
                <c:pt idx="29">
                  <c:v>8337.7457490399993</c:v>
                </c:pt>
              </c:numCache>
            </c:numRef>
          </c:val>
        </c:ser>
        <c:ser>
          <c:idx val="1"/>
          <c:order val="1"/>
          <c:tx>
            <c:strRef>
              <c:f>'Graf. 1'!$G$25</c:f>
              <c:strCache>
                <c:ptCount val="1"/>
                <c:pt idx="0">
                  <c:v>Export. no tradicionales</c:v>
                </c:pt>
              </c:strCache>
            </c:strRef>
          </c:tx>
          <c:spPr>
            <a:solidFill>
              <a:schemeClr val="accent2">
                <a:lumMod val="40000"/>
                <a:lumOff val="60000"/>
              </a:schemeClr>
            </a:solidFill>
          </c:spPr>
          <c:dLbls>
            <c:dLbl>
              <c:idx val="7"/>
              <c:showVal val="1"/>
            </c:dLbl>
            <c:dLbl>
              <c:idx val="18"/>
              <c:showVal val="1"/>
            </c:dLbl>
            <c:dLbl>
              <c:idx val="22"/>
              <c:showVal val="1"/>
            </c:dLbl>
            <c:dLbl>
              <c:idx val="24"/>
              <c:showVal val="1"/>
            </c:dLbl>
            <c:dLbl>
              <c:idx val="29"/>
              <c:showVal val="1"/>
            </c:dLbl>
            <c:delete val="1"/>
          </c:dLbls>
          <c:trendline>
            <c:spPr>
              <a:ln w="15875">
                <a:solidFill>
                  <a:srgbClr val="FF0000"/>
                </a:solidFill>
              </a:ln>
            </c:spPr>
            <c:trendlineType val="poly"/>
            <c:order val="3"/>
          </c:trendline>
          <c:cat>
            <c:numRef>
              <c:f>'Graf. 1'!$B$26:$B$55</c:f>
              <c:numCache>
                <c:formatCode>General</c:formatCode>
                <c:ptCount val="30"/>
                <c:pt idx="0">
                  <c:v>1990</c:v>
                </c:pt>
                <c:pt idx="1">
                  <c:v>1991</c:v>
                </c:pt>
                <c:pt idx="2">
                  <c:v>1992</c:v>
                </c:pt>
                <c:pt idx="3">
                  <c:v>1993</c:v>
                </c:pt>
                <c:pt idx="4">
                  <c:v>1994</c:v>
                </c:pt>
                <c:pt idx="5">
                  <c:v>1995</c:v>
                </c:pt>
                <c:pt idx="6">
                  <c:v>1996</c:v>
                </c:pt>
                <c:pt idx="7">
                  <c:v>1997</c:v>
                </c:pt>
                <c:pt idx="8">
                  <c:v>1998</c:v>
                </c:pt>
                <c:pt idx="9">
                  <c:v>1999</c:v>
                </c:pt>
                <c:pt idx="10">
                  <c:v>2000</c:v>
                </c:pt>
                <c:pt idx="11">
                  <c:v>2001</c:v>
                </c:pt>
                <c:pt idx="12">
                  <c:v>2002</c:v>
                </c:pt>
                <c:pt idx="13">
                  <c:v>2003</c:v>
                </c:pt>
                <c:pt idx="14">
                  <c:v>2004</c:v>
                </c:pt>
                <c:pt idx="15">
                  <c:v>2005</c:v>
                </c:pt>
                <c:pt idx="16">
                  <c:v>2006</c:v>
                </c:pt>
                <c:pt idx="17">
                  <c:v>2007</c:v>
                </c:pt>
                <c:pt idx="18">
                  <c:v>2008</c:v>
                </c:pt>
                <c:pt idx="19">
                  <c:v>2009</c:v>
                </c:pt>
                <c:pt idx="20">
                  <c:v>2010</c:v>
                </c:pt>
                <c:pt idx="21">
                  <c:v>2011</c:v>
                </c:pt>
                <c:pt idx="22">
                  <c:v>2012</c:v>
                </c:pt>
                <c:pt idx="23">
                  <c:v>2013</c:v>
                </c:pt>
                <c:pt idx="24">
                  <c:v>2014</c:v>
                </c:pt>
                <c:pt idx="25">
                  <c:v>2015</c:v>
                </c:pt>
                <c:pt idx="26">
                  <c:v>2016</c:v>
                </c:pt>
                <c:pt idx="27">
                  <c:v>2017</c:v>
                </c:pt>
                <c:pt idx="28">
                  <c:v>2018</c:v>
                </c:pt>
                <c:pt idx="29">
                  <c:v>2019</c:v>
                </c:pt>
              </c:numCache>
            </c:numRef>
          </c:cat>
          <c:val>
            <c:numRef>
              <c:f>'Graf. 1'!$G$26:$G$55</c:f>
              <c:numCache>
                <c:formatCode>_ * #,##0_ ;_ * \-#,##0_ ;_ * "-"??_ ;_ @_ </c:formatCode>
                <c:ptCount val="30"/>
                <c:pt idx="0">
                  <c:v>182.07216299999999</c:v>
                </c:pt>
                <c:pt idx="1">
                  <c:v>215.36494699999997</c:v>
                </c:pt>
                <c:pt idx="2">
                  <c:v>315.44119900000004</c:v>
                </c:pt>
                <c:pt idx="3">
                  <c:v>527.43750899999998</c:v>
                </c:pt>
                <c:pt idx="4">
                  <c:v>702.23999199999992</c:v>
                </c:pt>
                <c:pt idx="5">
                  <c:v>853.37666000000002</c:v>
                </c:pt>
                <c:pt idx="6">
                  <c:v>1108.4347690000002</c:v>
                </c:pt>
                <c:pt idx="7">
                  <c:v>1137.2675200000001</c:v>
                </c:pt>
                <c:pt idx="8">
                  <c:v>1097.8586129999999</c:v>
                </c:pt>
                <c:pt idx="9">
                  <c:v>1154.6592230000001</c:v>
                </c:pt>
                <c:pt idx="10">
                  <c:v>1183.1042651299999</c:v>
                </c:pt>
                <c:pt idx="11">
                  <c:v>1409.8186810000002</c:v>
                </c:pt>
                <c:pt idx="12">
                  <c:v>1497.9309490000001</c:v>
                </c:pt>
                <c:pt idx="13">
                  <c:v>1876.3832590000002</c:v>
                </c:pt>
                <c:pt idx="14">
                  <c:v>1840.002457</c:v>
                </c:pt>
                <c:pt idx="15">
                  <c:v>2302.9911059999999</c:v>
                </c:pt>
                <c:pt idx="16">
                  <c:v>2983.4696558000001</c:v>
                </c:pt>
                <c:pt idx="17">
                  <c:v>3545.7731878099999</c:v>
                </c:pt>
                <c:pt idx="18">
                  <c:v>4131.7126716099992</c:v>
                </c:pt>
                <c:pt idx="19">
                  <c:v>3462.4829102100002</c:v>
                </c:pt>
                <c:pt idx="20">
                  <c:v>4111.0941151300003</c:v>
                </c:pt>
                <c:pt idx="21">
                  <c:v>4848.8967335199995</c:v>
                </c:pt>
                <c:pt idx="22">
                  <c:v>5576.7317646599995</c:v>
                </c:pt>
                <c:pt idx="23">
                  <c:v>5513.2533280350008</c:v>
                </c:pt>
                <c:pt idx="24">
                  <c:v>6172.9999123379994</c:v>
                </c:pt>
                <c:pt idx="25">
                  <c:v>5365.8903743129995</c:v>
                </c:pt>
                <c:pt idx="26">
                  <c:v>4881.2321591830005</c:v>
                </c:pt>
                <c:pt idx="27">
                  <c:v>5056.8786597470007</c:v>
                </c:pt>
                <c:pt idx="28">
                  <c:v>5241.0855777950001</c:v>
                </c:pt>
                <c:pt idx="29">
                  <c:v>5312.0686141599999</c:v>
                </c:pt>
              </c:numCache>
            </c:numRef>
          </c:val>
        </c:ser>
        <c:gapWidth val="96"/>
        <c:axId val="149650432"/>
        <c:axId val="186345344"/>
      </c:barChart>
      <c:catAx>
        <c:axId val="149650432"/>
        <c:scaling>
          <c:orientation val="minMax"/>
        </c:scaling>
        <c:axPos val="b"/>
        <c:numFmt formatCode="General" sourceLinked="1"/>
        <c:tickLblPos val="nextTo"/>
        <c:txPr>
          <a:bodyPr/>
          <a:lstStyle/>
          <a:p>
            <a:pPr>
              <a:defRPr lang="es-ES" b="1"/>
            </a:pPr>
            <a:endParaRPr lang="es-EC"/>
          </a:p>
        </c:txPr>
        <c:crossAx val="186345344"/>
        <c:crosses val="autoZero"/>
        <c:auto val="1"/>
        <c:lblAlgn val="ctr"/>
        <c:lblOffset val="100"/>
      </c:catAx>
      <c:valAx>
        <c:axId val="186345344"/>
        <c:scaling>
          <c:orientation val="minMax"/>
        </c:scaling>
        <c:axPos val="l"/>
        <c:numFmt formatCode="_ * #,##0_ ;_ * \-#,##0_ ;_ * &quot;-&quot;??_ ;_ @_ " sourceLinked="1"/>
        <c:tickLblPos val="nextTo"/>
        <c:txPr>
          <a:bodyPr/>
          <a:lstStyle/>
          <a:p>
            <a:pPr>
              <a:defRPr lang="es-ES" b="1">
                <a:latin typeface="Arial Narrow" pitchFamily="34" charset="0"/>
              </a:defRPr>
            </a:pPr>
            <a:endParaRPr lang="es-EC"/>
          </a:p>
        </c:txPr>
        <c:crossAx val="149650432"/>
        <c:crosses val="autoZero"/>
        <c:crossBetween val="between"/>
      </c:valAx>
    </c:plotArea>
    <c:legend>
      <c:legendPos val="r"/>
      <c:legendEntry>
        <c:idx val="2"/>
        <c:txPr>
          <a:bodyPr/>
          <a:lstStyle/>
          <a:p>
            <a:pPr>
              <a:defRPr b="0">
                <a:latin typeface="Arial Narrow" pitchFamily="34" charset="0"/>
              </a:defRPr>
            </a:pPr>
            <a:endParaRPr lang="es-EC"/>
          </a:p>
        </c:txPr>
      </c:legendEntry>
      <c:legendEntry>
        <c:idx val="3"/>
        <c:txPr>
          <a:bodyPr/>
          <a:lstStyle/>
          <a:p>
            <a:pPr>
              <a:defRPr b="0">
                <a:latin typeface="Arial Narrow" pitchFamily="34" charset="0"/>
              </a:defRPr>
            </a:pPr>
            <a:endParaRPr lang="es-EC"/>
          </a:p>
        </c:txPr>
      </c:legendEntry>
      <c:layout>
        <c:manualLayout>
          <c:xMode val="edge"/>
          <c:yMode val="edge"/>
          <c:x val="0.12986161836884766"/>
          <c:y val="1.6508001016002177E-2"/>
          <c:w val="0.82065204968011662"/>
          <c:h val="7.9115841452021982E-2"/>
        </c:manualLayout>
      </c:layout>
      <c:txPr>
        <a:bodyPr/>
        <a:lstStyle/>
        <a:p>
          <a:pPr>
            <a:defRPr lang="es-ES" b="1">
              <a:latin typeface="Arial Narrow" pitchFamily="34" charset="0"/>
            </a:defRPr>
          </a:pPr>
          <a:endParaRPr lang="es-EC"/>
        </a:p>
      </c:txPr>
    </c:legend>
    <c:plotVisOnly val="1"/>
  </c:chart>
  <c:spPr>
    <a:ln>
      <a:noFill/>
    </a:ln>
  </c:spPr>
  <c:printSettings>
    <c:headerFooter/>
    <c:pageMargins b="0.750000000000003" l="0.70000000000000062" r="0.70000000000000062" t="0.750000000000003" header="0.30000000000000032" footer="0.30000000000000032"/>
    <c:pageSetup/>
  </c:printSettings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chart>
    <c:plotArea>
      <c:layout>
        <c:manualLayout>
          <c:layoutTarget val="inner"/>
          <c:xMode val="edge"/>
          <c:yMode val="edge"/>
          <c:x val="8.4856476874535597E-2"/>
          <c:y val="4.9307368199081172E-2"/>
          <c:w val="0.89581702328462787"/>
          <c:h val="0.8589319787327776"/>
        </c:manualLayout>
      </c:layout>
      <c:barChart>
        <c:barDir val="col"/>
        <c:grouping val="clustered"/>
        <c:ser>
          <c:idx val="0"/>
          <c:order val="0"/>
          <c:tx>
            <c:strRef>
              <c:f>'Graf. 1'!$B$26</c:f>
              <c:strCache>
                <c:ptCount val="1"/>
                <c:pt idx="0">
                  <c:v>1990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</c:spPr>
          <c:dLbls>
            <c:txPr>
              <a:bodyPr/>
              <a:lstStyle/>
              <a:p>
                <a:pPr>
                  <a:defRPr sz="1100" b="1">
                    <a:solidFill>
                      <a:schemeClr val="accent1">
                        <a:lumMod val="75000"/>
                      </a:schemeClr>
                    </a:solidFill>
                    <a:latin typeface="Arial Narrow" pitchFamily="34" charset="0"/>
                  </a:defRPr>
                </a:pPr>
                <a:endParaRPr lang="es-EC"/>
              </a:p>
            </c:txPr>
            <c:showVal val="1"/>
          </c:dLbls>
          <c:cat>
            <c:strRef>
              <c:f>'Graf. 1'!$I$25:$L$25</c:f>
              <c:strCache>
                <c:ptCount val="4"/>
                <c:pt idx="0">
                  <c:v>Consumo</c:v>
                </c:pt>
                <c:pt idx="1">
                  <c:v>Combust. y lubric.</c:v>
                </c:pt>
                <c:pt idx="2">
                  <c:v>Materias Primas</c:v>
                </c:pt>
                <c:pt idx="3">
                  <c:v>Capital</c:v>
                </c:pt>
              </c:strCache>
            </c:strRef>
          </c:cat>
          <c:val>
            <c:numRef>
              <c:f>'Graf. 1'!$I$26:$L$26</c:f>
              <c:numCache>
                <c:formatCode>_ * #,##0_ ;_ * \-#,##0_ ;_ * "-"??_ ;_ @_ </c:formatCode>
                <c:ptCount val="4"/>
                <c:pt idx="0">
                  <c:v>180.13251099999999</c:v>
                </c:pt>
                <c:pt idx="1">
                  <c:v>68.817297999999994</c:v>
                </c:pt>
                <c:pt idx="2">
                  <c:v>856.88219400000003</c:v>
                </c:pt>
                <c:pt idx="3">
                  <c:v>537.81015500000001</c:v>
                </c:pt>
              </c:numCache>
            </c:numRef>
          </c:val>
        </c:ser>
        <c:ser>
          <c:idx val="1"/>
          <c:order val="1"/>
          <c:tx>
            <c:strRef>
              <c:f>'Graf. 1'!$B$27</c:f>
              <c:strCache>
                <c:ptCount val="1"/>
                <c:pt idx="0">
                  <c:v>1991</c:v>
                </c:pt>
              </c:strCache>
            </c:strRef>
          </c:tx>
          <c:spPr>
            <a:solidFill>
              <a:srgbClr val="4F81BD">
                <a:lumMod val="60000"/>
                <a:lumOff val="40000"/>
              </a:srgbClr>
            </a:solidFill>
          </c:spPr>
          <c:cat>
            <c:strRef>
              <c:f>'Graf. 1'!$I$25:$L$25</c:f>
              <c:strCache>
                <c:ptCount val="4"/>
                <c:pt idx="0">
                  <c:v>Consumo</c:v>
                </c:pt>
                <c:pt idx="1">
                  <c:v>Combust. y lubric.</c:v>
                </c:pt>
                <c:pt idx="2">
                  <c:v>Materias Primas</c:v>
                </c:pt>
                <c:pt idx="3">
                  <c:v>Capital</c:v>
                </c:pt>
              </c:strCache>
            </c:strRef>
          </c:cat>
          <c:val>
            <c:numRef>
              <c:f>'Graf. 1'!$I$27:$L$27</c:f>
              <c:numCache>
                <c:formatCode>_ * #,##0_ ;_ * \-#,##0_ ;_ * "-"??_ ;_ @_ </c:formatCode>
                <c:ptCount val="4"/>
                <c:pt idx="0">
                  <c:v>267.07090999999997</c:v>
                </c:pt>
                <c:pt idx="1">
                  <c:v>66.461581999999993</c:v>
                </c:pt>
                <c:pt idx="2">
                  <c:v>1025.843762</c:v>
                </c:pt>
                <c:pt idx="3">
                  <c:v>755.91775600000005</c:v>
                </c:pt>
              </c:numCache>
            </c:numRef>
          </c:val>
        </c:ser>
        <c:ser>
          <c:idx val="2"/>
          <c:order val="2"/>
          <c:tx>
            <c:strRef>
              <c:f>'Graf. 1'!$B$28</c:f>
              <c:strCache>
                <c:ptCount val="1"/>
                <c:pt idx="0">
                  <c:v>1992</c:v>
                </c:pt>
              </c:strCache>
            </c:strRef>
          </c:tx>
          <c:spPr>
            <a:solidFill>
              <a:srgbClr val="4F81BD">
                <a:lumMod val="60000"/>
                <a:lumOff val="40000"/>
              </a:srgbClr>
            </a:solidFill>
          </c:spPr>
          <c:cat>
            <c:strRef>
              <c:f>'Graf. 1'!$I$25:$L$25</c:f>
              <c:strCache>
                <c:ptCount val="4"/>
                <c:pt idx="0">
                  <c:v>Consumo</c:v>
                </c:pt>
                <c:pt idx="1">
                  <c:v>Combust. y lubric.</c:v>
                </c:pt>
                <c:pt idx="2">
                  <c:v>Materias Primas</c:v>
                </c:pt>
                <c:pt idx="3">
                  <c:v>Capital</c:v>
                </c:pt>
              </c:strCache>
            </c:strRef>
          </c:cat>
          <c:val>
            <c:numRef>
              <c:f>'Graf. 1'!$I$28:$L$28</c:f>
              <c:numCache>
                <c:formatCode>_ * #,##0_ ;_ * \-#,##0_ ;_ * "-"??_ ;_ @_ </c:formatCode>
                <c:ptCount val="4"/>
                <c:pt idx="0">
                  <c:v>391.146884</c:v>
                </c:pt>
                <c:pt idx="1">
                  <c:v>75.440805999999995</c:v>
                </c:pt>
                <c:pt idx="2">
                  <c:v>812.56912</c:v>
                </c:pt>
                <c:pt idx="3">
                  <c:v>695.63405399999999</c:v>
                </c:pt>
              </c:numCache>
            </c:numRef>
          </c:val>
        </c:ser>
        <c:ser>
          <c:idx val="3"/>
          <c:order val="3"/>
          <c:tx>
            <c:strRef>
              <c:f>'Graf. 1'!$B$29</c:f>
              <c:strCache>
                <c:ptCount val="1"/>
                <c:pt idx="0">
                  <c:v>1993</c:v>
                </c:pt>
              </c:strCache>
            </c:strRef>
          </c:tx>
          <c:spPr>
            <a:solidFill>
              <a:srgbClr val="4F81BD">
                <a:lumMod val="60000"/>
                <a:lumOff val="40000"/>
              </a:srgbClr>
            </a:solidFill>
          </c:spPr>
          <c:cat>
            <c:strRef>
              <c:f>'Graf. 1'!$I$25:$L$25</c:f>
              <c:strCache>
                <c:ptCount val="4"/>
                <c:pt idx="0">
                  <c:v>Consumo</c:v>
                </c:pt>
                <c:pt idx="1">
                  <c:v>Combust. y lubric.</c:v>
                </c:pt>
                <c:pt idx="2">
                  <c:v>Materias Primas</c:v>
                </c:pt>
                <c:pt idx="3">
                  <c:v>Capital</c:v>
                </c:pt>
              </c:strCache>
            </c:strRef>
          </c:cat>
          <c:val>
            <c:numRef>
              <c:f>'Graf. 1'!$I$29:$L$29</c:f>
              <c:numCache>
                <c:formatCode>_ * #,##0_ ;_ * \-#,##0_ ;_ * "-"??_ ;_ @_ </c:formatCode>
                <c:ptCount val="4"/>
                <c:pt idx="0">
                  <c:v>531.03061500000001</c:v>
                </c:pt>
                <c:pt idx="1">
                  <c:v>59.099001999999999</c:v>
                </c:pt>
                <c:pt idx="2">
                  <c:v>816.46785900000009</c:v>
                </c:pt>
                <c:pt idx="3">
                  <c:v>807.00047499999994</c:v>
                </c:pt>
              </c:numCache>
            </c:numRef>
          </c:val>
        </c:ser>
        <c:ser>
          <c:idx val="4"/>
          <c:order val="4"/>
          <c:tx>
            <c:strRef>
              <c:f>'Graf. 1'!$B$30</c:f>
              <c:strCache>
                <c:ptCount val="1"/>
                <c:pt idx="0">
                  <c:v>1994</c:v>
                </c:pt>
              </c:strCache>
            </c:strRef>
          </c:tx>
          <c:spPr>
            <a:solidFill>
              <a:srgbClr val="4F81BD">
                <a:lumMod val="60000"/>
                <a:lumOff val="40000"/>
              </a:srgbClr>
            </a:solidFill>
          </c:spPr>
          <c:cat>
            <c:strRef>
              <c:f>'Graf. 1'!$I$25:$L$25</c:f>
              <c:strCache>
                <c:ptCount val="4"/>
                <c:pt idx="0">
                  <c:v>Consumo</c:v>
                </c:pt>
                <c:pt idx="1">
                  <c:v>Combust. y lubric.</c:v>
                </c:pt>
                <c:pt idx="2">
                  <c:v>Materias Primas</c:v>
                </c:pt>
                <c:pt idx="3">
                  <c:v>Capital</c:v>
                </c:pt>
              </c:strCache>
            </c:strRef>
          </c:cat>
          <c:val>
            <c:numRef>
              <c:f>'Graf. 1'!$I$30:$L$30</c:f>
              <c:numCache>
                <c:formatCode>_ * #,##0_ ;_ * \-#,##0_ ;_ * "-"??_ ;_ @_ </c:formatCode>
                <c:ptCount val="4"/>
                <c:pt idx="0">
                  <c:v>818.626081</c:v>
                </c:pt>
                <c:pt idx="1">
                  <c:v>78.204539000000011</c:v>
                </c:pt>
                <c:pt idx="2">
                  <c:v>1145.841621</c:v>
                </c:pt>
                <c:pt idx="3">
                  <c:v>1166.0929350000001</c:v>
                </c:pt>
              </c:numCache>
            </c:numRef>
          </c:val>
        </c:ser>
        <c:ser>
          <c:idx val="5"/>
          <c:order val="5"/>
          <c:tx>
            <c:strRef>
              <c:f>'Graf. 1'!$B$31</c:f>
              <c:strCache>
                <c:ptCount val="1"/>
                <c:pt idx="0">
                  <c:v>1995</c:v>
                </c:pt>
              </c:strCache>
            </c:strRef>
          </c:tx>
          <c:spPr>
            <a:solidFill>
              <a:srgbClr val="4F81BD">
                <a:lumMod val="60000"/>
                <a:lumOff val="40000"/>
              </a:srgbClr>
            </a:solidFill>
          </c:spPr>
          <c:cat>
            <c:strRef>
              <c:f>'Graf. 1'!$I$25:$L$25</c:f>
              <c:strCache>
                <c:ptCount val="4"/>
                <c:pt idx="0">
                  <c:v>Consumo</c:v>
                </c:pt>
                <c:pt idx="1">
                  <c:v>Combust. y lubric.</c:v>
                </c:pt>
                <c:pt idx="2">
                  <c:v>Materias Primas</c:v>
                </c:pt>
                <c:pt idx="3">
                  <c:v>Capital</c:v>
                </c:pt>
              </c:strCache>
            </c:strRef>
          </c:cat>
          <c:val>
            <c:numRef>
              <c:f>'Graf. 1'!$I$31:$L$31</c:f>
              <c:numCache>
                <c:formatCode>_ * #,##0_ ;_ * \-#,##0_ ;_ * "-"??_ ;_ @_ </c:formatCode>
                <c:ptCount val="4"/>
                <c:pt idx="0">
                  <c:v>822.12274300000001</c:v>
                </c:pt>
                <c:pt idx="1">
                  <c:v>199.68318900000003</c:v>
                </c:pt>
                <c:pt idx="2">
                  <c:v>1516.1969429999999</c:v>
                </c:pt>
                <c:pt idx="3">
                  <c:v>1198.283696</c:v>
                </c:pt>
              </c:numCache>
            </c:numRef>
          </c:val>
        </c:ser>
        <c:ser>
          <c:idx val="6"/>
          <c:order val="6"/>
          <c:tx>
            <c:strRef>
              <c:f>'Graf. 1'!$B$32</c:f>
              <c:strCache>
                <c:ptCount val="1"/>
                <c:pt idx="0">
                  <c:v>1996</c:v>
                </c:pt>
              </c:strCache>
            </c:strRef>
          </c:tx>
          <c:spPr>
            <a:solidFill>
              <a:srgbClr val="4F81BD">
                <a:lumMod val="60000"/>
                <a:lumOff val="40000"/>
              </a:srgbClr>
            </a:solidFill>
          </c:spPr>
          <c:cat>
            <c:strRef>
              <c:f>'Graf. 1'!$I$25:$L$25</c:f>
              <c:strCache>
                <c:ptCount val="4"/>
                <c:pt idx="0">
                  <c:v>Consumo</c:v>
                </c:pt>
                <c:pt idx="1">
                  <c:v>Combust. y lubric.</c:v>
                </c:pt>
                <c:pt idx="2">
                  <c:v>Materias Primas</c:v>
                </c:pt>
                <c:pt idx="3">
                  <c:v>Capital</c:v>
                </c:pt>
              </c:strCache>
            </c:strRef>
          </c:cat>
          <c:val>
            <c:numRef>
              <c:f>'Graf. 1'!$I$32:$L$32</c:f>
              <c:numCache>
                <c:formatCode>_ * #,##0_ ;_ * \-#,##0_ ;_ * "-"??_ ;_ @_ </c:formatCode>
                <c:ptCount val="4"/>
                <c:pt idx="0">
                  <c:v>797.277241</c:v>
                </c:pt>
                <c:pt idx="1">
                  <c:v>122.356978</c:v>
                </c:pt>
                <c:pt idx="2">
                  <c:v>1581.4909850000001</c:v>
                </c:pt>
                <c:pt idx="3">
                  <c:v>1068.8439969999999</c:v>
                </c:pt>
              </c:numCache>
            </c:numRef>
          </c:val>
        </c:ser>
        <c:ser>
          <c:idx val="7"/>
          <c:order val="7"/>
          <c:tx>
            <c:strRef>
              <c:f>'Graf. 1'!$B$33</c:f>
              <c:strCache>
                <c:ptCount val="1"/>
                <c:pt idx="0">
                  <c:v>1997</c:v>
                </c:pt>
              </c:strCache>
            </c:strRef>
          </c:tx>
          <c:spPr>
            <a:solidFill>
              <a:srgbClr val="4F81BD">
                <a:lumMod val="60000"/>
                <a:lumOff val="40000"/>
              </a:srgbClr>
            </a:solidFill>
          </c:spPr>
          <c:cat>
            <c:strRef>
              <c:f>'Graf. 1'!$I$25:$L$25</c:f>
              <c:strCache>
                <c:ptCount val="4"/>
                <c:pt idx="0">
                  <c:v>Consumo</c:v>
                </c:pt>
                <c:pt idx="1">
                  <c:v>Combust. y lubric.</c:v>
                </c:pt>
                <c:pt idx="2">
                  <c:v>Materias Primas</c:v>
                </c:pt>
                <c:pt idx="3">
                  <c:v>Capital</c:v>
                </c:pt>
              </c:strCache>
            </c:strRef>
          </c:cat>
          <c:val>
            <c:numRef>
              <c:f>'Graf. 1'!$I$33:$L$33</c:f>
              <c:numCache>
                <c:formatCode>_ * #,##0_ ;_ * \-#,##0_ ;_ * "-"??_ ;_ @_ </c:formatCode>
                <c:ptCount val="4"/>
                <c:pt idx="0">
                  <c:v>944.06242299999997</c:v>
                </c:pt>
                <c:pt idx="1">
                  <c:v>378.62035700000001</c:v>
                </c:pt>
                <c:pt idx="2">
                  <c:v>1792.090635</c:v>
                </c:pt>
                <c:pt idx="3">
                  <c:v>1404.6487450000002</c:v>
                </c:pt>
              </c:numCache>
            </c:numRef>
          </c:val>
        </c:ser>
        <c:ser>
          <c:idx val="8"/>
          <c:order val="8"/>
          <c:tx>
            <c:strRef>
              <c:f>'Graf. 1'!$B$34</c:f>
              <c:strCache>
                <c:ptCount val="1"/>
                <c:pt idx="0">
                  <c:v>1998</c:v>
                </c:pt>
              </c:strCache>
            </c:strRef>
          </c:tx>
          <c:spPr>
            <a:solidFill>
              <a:srgbClr val="4F81BD">
                <a:lumMod val="60000"/>
                <a:lumOff val="40000"/>
              </a:srgbClr>
            </a:solidFill>
          </c:spPr>
          <c:dLbls>
            <c:txPr>
              <a:bodyPr/>
              <a:lstStyle/>
              <a:p>
                <a:pPr>
                  <a:defRPr sz="1100" b="1">
                    <a:solidFill>
                      <a:schemeClr val="accent1">
                        <a:lumMod val="75000"/>
                      </a:schemeClr>
                    </a:solidFill>
                    <a:latin typeface="Arial Narrow" pitchFamily="34" charset="0"/>
                  </a:defRPr>
                </a:pPr>
                <a:endParaRPr lang="es-EC"/>
              </a:p>
            </c:txPr>
            <c:showVal val="1"/>
          </c:dLbls>
          <c:cat>
            <c:strRef>
              <c:f>'Graf. 1'!$I$25:$L$25</c:f>
              <c:strCache>
                <c:ptCount val="4"/>
                <c:pt idx="0">
                  <c:v>Consumo</c:v>
                </c:pt>
                <c:pt idx="1">
                  <c:v>Combust. y lubric.</c:v>
                </c:pt>
                <c:pt idx="2">
                  <c:v>Materias Primas</c:v>
                </c:pt>
                <c:pt idx="3">
                  <c:v>Capital</c:v>
                </c:pt>
              </c:strCache>
            </c:strRef>
          </c:cat>
          <c:val>
            <c:numRef>
              <c:f>'Graf. 1'!$I$34:$L$34</c:f>
              <c:numCache>
                <c:formatCode>_ * #,##0_ ;_ * \-#,##0_ ;_ * "-"??_ ;_ @_ </c:formatCode>
                <c:ptCount val="4"/>
                <c:pt idx="0">
                  <c:v>1087.1634750000001</c:v>
                </c:pt>
                <c:pt idx="1">
                  <c:v>273.03470899999996</c:v>
                </c:pt>
                <c:pt idx="2">
                  <c:v>1985.1799580000002</c:v>
                </c:pt>
                <c:pt idx="3">
                  <c:v>1763.1862900000001</c:v>
                </c:pt>
              </c:numCache>
            </c:numRef>
          </c:val>
        </c:ser>
        <c:ser>
          <c:idx val="9"/>
          <c:order val="9"/>
          <c:tx>
            <c:strRef>
              <c:f>'Graf. 1'!$B$35</c:f>
              <c:strCache>
                <c:ptCount val="1"/>
                <c:pt idx="0">
                  <c:v>1999</c:v>
                </c:pt>
              </c:strCache>
            </c:strRef>
          </c:tx>
          <c:spPr>
            <a:solidFill>
              <a:srgbClr val="4F81BD">
                <a:lumMod val="60000"/>
                <a:lumOff val="40000"/>
              </a:srgbClr>
            </a:solidFill>
          </c:spPr>
          <c:cat>
            <c:strRef>
              <c:f>'Graf. 1'!$I$25:$L$25</c:f>
              <c:strCache>
                <c:ptCount val="4"/>
                <c:pt idx="0">
                  <c:v>Consumo</c:v>
                </c:pt>
                <c:pt idx="1">
                  <c:v>Combust. y lubric.</c:v>
                </c:pt>
                <c:pt idx="2">
                  <c:v>Materias Primas</c:v>
                </c:pt>
                <c:pt idx="3">
                  <c:v>Capital</c:v>
                </c:pt>
              </c:strCache>
            </c:strRef>
          </c:cat>
          <c:val>
            <c:numRef>
              <c:f>'Graf. 1'!$I$35:$L$35</c:f>
              <c:numCache>
                <c:formatCode>_ * #,##0_ ;_ * \-#,##0_ ;_ * "-"??_ ;_ @_ </c:formatCode>
                <c:ptCount val="4"/>
                <c:pt idx="0">
                  <c:v>570.38647400000002</c:v>
                </c:pt>
                <c:pt idx="1">
                  <c:v>199.51494500000001</c:v>
                </c:pt>
                <c:pt idx="2">
                  <c:v>1185.777681</c:v>
                </c:pt>
                <c:pt idx="3">
                  <c:v>779.76558299999999</c:v>
                </c:pt>
              </c:numCache>
            </c:numRef>
          </c:val>
        </c:ser>
        <c:ser>
          <c:idx val="10"/>
          <c:order val="10"/>
          <c:tx>
            <c:strRef>
              <c:f>'Graf. 1'!$B$36</c:f>
              <c:strCache>
                <c:ptCount val="1"/>
                <c:pt idx="0">
                  <c:v>2000</c:v>
                </c:pt>
              </c:strCache>
            </c:strRef>
          </c:tx>
          <c:spPr>
            <a:solidFill>
              <a:srgbClr val="002060"/>
            </a:solidFill>
          </c:spPr>
          <c:cat>
            <c:strRef>
              <c:f>'Graf. 1'!$I$25:$L$25</c:f>
              <c:strCache>
                <c:ptCount val="4"/>
                <c:pt idx="0">
                  <c:v>Consumo</c:v>
                </c:pt>
                <c:pt idx="1">
                  <c:v>Combust. y lubric.</c:v>
                </c:pt>
                <c:pt idx="2">
                  <c:v>Materias Primas</c:v>
                </c:pt>
                <c:pt idx="3">
                  <c:v>Capital</c:v>
                </c:pt>
              </c:strCache>
            </c:strRef>
          </c:cat>
          <c:val>
            <c:numRef>
              <c:f>'Graf. 1'!$I$36:$L$36</c:f>
              <c:numCache>
                <c:formatCode>_ * #,##0_ ;_ * \-#,##0_ ;_ * "-"??_ ;_ @_ </c:formatCode>
                <c:ptCount val="4"/>
                <c:pt idx="0">
                  <c:v>683.41977800000006</c:v>
                </c:pt>
                <c:pt idx="1">
                  <c:v>255.92940900000002</c:v>
                </c:pt>
                <c:pt idx="2">
                  <c:v>1482.783764</c:v>
                </c:pt>
                <c:pt idx="3">
                  <c:v>977.12697748999994</c:v>
                </c:pt>
              </c:numCache>
            </c:numRef>
          </c:val>
        </c:ser>
        <c:ser>
          <c:idx val="11"/>
          <c:order val="11"/>
          <c:tx>
            <c:strRef>
              <c:f>'Graf. 1'!$B$37</c:f>
              <c:strCache>
                <c:ptCount val="1"/>
                <c:pt idx="0">
                  <c:v>2001</c:v>
                </c:pt>
              </c:strCache>
            </c:strRef>
          </c:tx>
          <c:spPr>
            <a:solidFill>
              <a:srgbClr val="002060"/>
            </a:solidFill>
          </c:spPr>
          <c:cat>
            <c:strRef>
              <c:f>'Graf. 1'!$I$25:$L$25</c:f>
              <c:strCache>
                <c:ptCount val="4"/>
                <c:pt idx="0">
                  <c:v>Consumo</c:v>
                </c:pt>
                <c:pt idx="1">
                  <c:v>Combust. y lubric.</c:v>
                </c:pt>
                <c:pt idx="2">
                  <c:v>Materias Primas</c:v>
                </c:pt>
                <c:pt idx="3">
                  <c:v>Capital</c:v>
                </c:pt>
              </c:strCache>
            </c:strRef>
          </c:cat>
          <c:val>
            <c:numRef>
              <c:f>'Graf. 1'!$I$37:$L$37</c:f>
              <c:numCache>
                <c:formatCode>_ * #,##0_ ;_ * \-#,##0_ ;_ * "-"??_ ;_ @_ </c:formatCode>
                <c:ptCount val="4"/>
                <c:pt idx="0">
                  <c:v>1313.135579</c:v>
                </c:pt>
                <c:pt idx="1">
                  <c:v>249.583305</c:v>
                </c:pt>
                <c:pt idx="2">
                  <c:v>1781.5682810000001</c:v>
                </c:pt>
                <c:pt idx="3">
                  <c:v>1576.052567</c:v>
                </c:pt>
              </c:numCache>
            </c:numRef>
          </c:val>
        </c:ser>
        <c:ser>
          <c:idx val="12"/>
          <c:order val="12"/>
          <c:tx>
            <c:strRef>
              <c:f>'Graf. 1'!$B$38</c:f>
              <c:strCache>
                <c:ptCount val="1"/>
                <c:pt idx="0">
                  <c:v>2002</c:v>
                </c:pt>
              </c:strCache>
            </c:strRef>
          </c:tx>
          <c:spPr>
            <a:solidFill>
              <a:srgbClr val="002060"/>
            </a:solidFill>
          </c:spPr>
          <c:cat>
            <c:strRef>
              <c:f>'Graf. 1'!$I$25:$L$25</c:f>
              <c:strCache>
                <c:ptCount val="4"/>
                <c:pt idx="0">
                  <c:v>Consumo</c:v>
                </c:pt>
                <c:pt idx="1">
                  <c:v>Combust. y lubric.</c:v>
                </c:pt>
                <c:pt idx="2">
                  <c:v>Materias Primas</c:v>
                </c:pt>
                <c:pt idx="3">
                  <c:v>Capital</c:v>
                </c:pt>
              </c:strCache>
            </c:strRef>
          </c:cat>
          <c:val>
            <c:numRef>
              <c:f>'Graf. 1'!$I$38:$L$38</c:f>
              <c:numCache>
                <c:formatCode>_ * #,##0_ ;_ * \-#,##0_ ;_ * "-"??_ ;_ @_ </c:formatCode>
                <c:ptCount val="4"/>
                <c:pt idx="0">
                  <c:v>1738.0419990000003</c:v>
                </c:pt>
                <c:pt idx="1">
                  <c:v>408.91160350300004</c:v>
                </c:pt>
                <c:pt idx="2">
                  <c:v>2096.3452459999999</c:v>
                </c:pt>
                <c:pt idx="3">
                  <c:v>1881.3508919999999</c:v>
                </c:pt>
              </c:numCache>
            </c:numRef>
          </c:val>
        </c:ser>
        <c:ser>
          <c:idx val="13"/>
          <c:order val="13"/>
          <c:tx>
            <c:strRef>
              <c:f>'Graf. 1'!$B$39</c:f>
              <c:strCache>
                <c:ptCount val="1"/>
                <c:pt idx="0">
                  <c:v>2003</c:v>
                </c:pt>
              </c:strCache>
            </c:strRef>
          </c:tx>
          <c:spPr>
            <a:solidFill>
              <a:srgbClr val="002060"/>
            </a:solidFill>
          </c:spPr>
          <c:cat>
            <c:strRef>
              <c:f>'Graf. 1'!$I$25:$L$25</c:f>
              <c:strCache>
                <c:ptCount val="4"/>
                <c:pt idx="0">
                  <c:v>Consumo</c:v>
                </c:pt>
                <c:pt idx="1">
                  <c:v>Combust. y lubric.</c:v>
                </c:pt>
                <c:pt idx="2">
                  <c:v>Materias Primas</c:v>
                </c:pt>
                <c:pt idx="3">
                  <c:v>Capital</c:v>
                </c:pt>
              </c:strCache>
            </c:strRef>
          </c:cat>
          <c:val>
            <c:numRef>
              <c:f>'Graf. 1'!$I$39:$L$39</c:f>
              <c:numCache>
                <c:formatCode>_ * #,##0_ ;_ * \-#,##0_ ;_ * "-"??_ ;_ @_ </c:formatCode>
                <c:ptCount val="4"/>
                <c:pt idx="0">
                  <c:v>1809.7500140000002</c:v>
                </c:pt>
                <c:pt idx="1">
                  <c:v>733.42043300000012</c:v>
                </c:pt>
                <c:pt idx="2">
                  <c:v>1998.920723</c:v>
                </c:pt>
                <c:pt idx="3">
                  <c:v>1685.0855499999998</c:v>
                </c:pt>
              </c:numCache>
            </c:numRef>
          </c:val>
        </c:ser>
        <c:ser>
          <c:idx val="14"/>
          <c:order val="14"/>
          <c:tx>
            <c:strRef>
              <c:f>'Graf. 1'!$B$40</c:f>
              <c:strCache>
                <c:ptCount val="1"/>
                <c:pt idx="0">
                  <c:v>2004</c:v>
                </c:pt>
              </c:strCache>
            </c:strRef>
          </c:tx>
          <c:spPr>
            <a:solidFill>
              <a:srgbClr val="002060"/>
            </a:solidFill>
          </c:spPr>
          <c:cat>
            <c:strRef>
              <c:f>'Graf. 1'!$I$25:$L$25</c:f>
              <c:strCache>
                <c:ptCount val="4"/>
                <c:pt idx="0">
                  <c:v>Consumo</c:v>
                </c:pt>
                <c:pt idx="1">
                  <c:v>Combust. y lubric.</c:v>
                </c:pt>
                <c:pt idx="2">
                  <c:v>Materias Primas</c:v>
                </c:pt>
                <c:pt idx="3">
                  <c:v>Capital</c:v>
                </c:pt>
              </c:strCache>
            </c:strRef>
          </c:cat>
          <c:val>
            <c:numRef>
              <c:f>'Graf. 1'!$I$40:$L$40</c:f>
              <c:numCache>
                <c:formatCode>_ * #,##0_ ;_ * \-#,##0_ ;_ * "-"??_ ;_ @_ </c:formatCode>
                <c:ptCount val="4"/>
                <c:pt idx="0">
                  <c:v>2098.9598650000003</c:v>
                </c:pt>
                <c:pt idx="1">
                  <c:v>971.5352180000001</c:v>
                </c:pt>
                <c:pt idx="2">
                  <c:v>2523.0728689999996</c:v>
                </c:pt>
                <c:pt idx="3">
                  <c:v>1934.6607670000001</c:v>
                </c:pt>
              </c:numCache>
            </c:numRef>
          </c:val>
        </c:ser>
        <c:ser>
          <c:idx val="15"/>
          <c:order val="15"/>
          <c:tx>
            <c:strRef>
              <c:f>'Graf. 1'!$B$41</c:f>
              <c:strCache>
                <c:ptCount val="1"/>
                <c:pt idx="0">
                  <c:v>2005</c:v>
                </c:pt>
              </c:strCache>
            </c:strRef>
          </c:tx>
          <c:spPr>
            <a:solidFill>
              <a:srgbClr val="002060"/>
            </a:solidFill>
          </c:spPr>
          <c:cat>
            <c:strRef>
              <c:f>'Graf. 1'!$I$25:$L$25</c:f>
              <c:strCache>
                <c:ptCount val="4"/>
                <c:pt idx="0">
                  <c:v>Consumo</c:v>
                </c:pt>
                <c:pt idx="1">
                  <c:v>Combust. y lubric.</c:v>
                </c:pt>
                <c:pt idx="2">
                  <c:v>Materias Primas</c:v>
                </c:pt>
                <c:pt idx="3">
                  <c:v>Capital</c:v>
                </c:pt>
              </c:strCache>
            </c:strRef>
          </c:cat>
          <c:val>
            <c:numRef>
              <c:f>'Graf. 1'!$I$41:$L$41</c:f>
              <c:numCache>
                <c:formatCode>_ * #,##0_ ;_ * \-#,##0_ ;_ * "-"??_ ;_ @_ </c:formatCode>
                <c:ptCount val="4"/>
                <c:pt idx="0">
                  <c:v>2337.2684900000004</c:v>
                </c:pt>
                <c:pt idx="1">
                  <c:v>1714.9726000000001</c:v>
                </c:pt>
                <c:pt idx="2">
                  <c:v>2934.8591200000001</c:v>
                </c:pt>
                <c:pt idx="3">
                  <c:v>2557.0482000000002</c:v>
                </c:pt>
              </c:numCache>
            </c:numRef>
          </c:val>
        </c:ser>
        <c:ser>
          <c:idx val="16"/>
          <c:order val="16"/>
          <c:tx>
            <c:strRef>
              <c:f>'Graf. 1'!$B$42</c:f>
              <c:strCache>
                <c:ptCount val="1"/>
                <c:pt idx="0">
                  <c:v>2006</c:v>
                </c:pt>
              </c:strCache>
            </c:strRef>
          </c:tx>
          <c:spPr>
            <a:solidFill>
              <a:srgbClr val="002060"/>
            </a:solidFill>
          </c:spPr>
          <c:cat>
            <c:strRef>
              <c:f>'Graf. 1'!$I$25:$L$25</c:f>
              <c:strCache>
                <c:ptCount val="4"/>
                <c:pt idx="0">
                  <c:v>Consumo</c:v>
                </c:pt>
                <c:pt idx="1">
                  <c:v>Combust. y lubric.</c:v>
                </c:pt>
                <c:pt idx="2">
                  <c:v>Materias Primas</c:v>
                </c:pt>
                <c:pt idx="3">
                  <c:v>Capital</c:v>
                </c:pt>
              </c:strCache>
            </c:strRef>
          </c:cat>
          <c:val>
            <c:numRef>
              <c:f>'Graf. 1'!$I$42:$L$42</c:f>
              <c:numCache>
                <c:formatCode>_ * #,##0_ ;_ * \-#,##0_ ;_ * "-"??_ ;_ @_ </c:formatCode>
                <c:ptCount val="4"/>
                <c:pt idx="0">
                  <c:v>2683.1399040000001</c:v>
                </c:pt>
                <c:pt idx="1">
                  <c:v>2384.8879319999996</c:v>
                </c:pt>
                <c:pt idx="2">
                  <c:v>3409.9912079999995</c:v>
                </c:pt>
                <c:pt idx="3">
                  <c:v>2786.5880219999999</c:v>
                </c:pt>
              </c:numCache>
            </c:numRef>
          </c:val>
        </c:ser>
        <c:ser>
          <c:idx val="17"/>
          <c:order val="17"/>
          <c:tx>
            <c:strRef>
              <c:f>'Graf. 1'!$B$43</c:f>
              <c:strCache>
                <c:ptCount val="1"/>
                <c:pt idx="0">
                  <c:v>2007</c:v>
                </c:pt>
              </c:strCache>
            </c:strRef>
          </c:tx>
          <c:spPr>
            <a:solidFill>
              <a:srgbClr val="002060"/>
            </a:solidFill>
          </c:spPr>
          <c:cat>
            <c:strRef>
              <c:f>'Graf. 1'!$I$25:$L$25</c:f>
              <c:strCache>
                <c:ptCount val="4"/>
                <c:pt idx="0">
                  <c:v>Consumo</c:v>
                </c:pt>
                <c:pt idx="1">
                  <c:v>Combust. y lubric.</c:v>
                </c:pt>
                <c:pt idx="2">
                  <c:v>Materias Primas</c:v>
                </c:pt>
                <c:pt idx="3">
                  <c:v>Capital</c:v>
                </c:pt>
              </c:strCache>
            </c:strRef>
          </c:cat>
          <c:val>
            <c:numRef>
              <c:f>'Graf. 1'!$I$43:$L$43</c:f>
              <c:numCache>
                <c:formatCode>_ * #,##0_ ;_ * \-#,##0_ ;_ * "-"??_ ;_ @_ </c:formatCode>
                <c:ptCount val="4"/>
                <c:pt idx="0">
                  <c:v>3020.696175</c:v>
                </c:pt>
                <c:pt idx="1">
                  <c:v>2582.5197210000006</c:v>
                </c:pt>
                <c:pt idx="2">
                  <c:v>4024.4691230000008</c:v>
                </c:pt>
                <c:pt idx="3">
                  <c:v>3264.8411540000006</c:v>
                </c:pt>
              </c:numCache>
            </c:numRef>
          </c:val>
        </c:ser>
        <c:ser>
          <c:idx val="18"/>
          <c:order val="18"/>
          <c:tx>
            <c:strRef>
              <c:f>'Graf. 1'!$B$44</c:f>
              <c:strCache>
                <c:ptCount val="1"/>
                <c:pt idx="0">
                  <c:v>2008</c:v>
                </c:pt>
              </c:strCache>
            </c:strRef>
          </c:tx>
          <c:spPr>
            <a:solidFill>
              <a:srgbClr val="002060"/>
            </a:solidFill>
          </c:spPr>
          <c:cat>
            <c:strRef>
              <c:f>'Graf. 1'!$I$25:$L$25</c:f>
              <c:strCache>
                <c:ptCount val="4"/>
                <c:pt idx="0">
                  <c:v>Consumo</c:v>
                </c:pt>
                <c:pt idx="1">
                  <c:v>Combust. y lubric.</c:v>
                </c:pt>
                <c:pt idx="2">
                  <c:v>Materias Primas</c:v>
                </c:pt>
                <c:pt idx="3">
                  <c:v>Capital</c:v>
                </c:pt>
              </c:strCache>
            </c:strRef>
          </c:cat>
          <c:val>
            <c:numRef>
              <c:f>'Graf. 1'!$I$44:$L$44</c:f>
              <c:numCache>
                <c:formatCode>_ * #,##0_ ;_ * \-#,##0_ ;_ * "-"??_ ;_ @_ </c:formatCode>
                <c:ptCount val="4"/>
                <c:pt idx="0">
                  <c:v>3887.7450820000004</c:v>
                </c:pt>
                <c:pt idx="1">
                  <c:v>3357.8616790000001</c:v>
                </c:pt>
                <c:pt idx="2">
                  <c:v>5788.6819760000008</c:v>
                </c:pt>
                <c:pt idx="3">
                  <c:v>4504.6922860000004</c:v>
                </c:pt>
              </c:numCache>
            </c:numRef>
          </c:val>
        </c:ser>
        <c:ser>
          <c:idx val="19"/>
          <c:order val="19"/>
          <c:tx>
            <c:strRef>
              <c:f>'Graf. 1'!$B$45</c:f>
              <c:strCache>
                <c:ptCount val="1"/>
                <c:pt idx="0">
                  <c:v>2009</c:v>
                </c:pt>
              </c:strCache>
            </c:strRef>
          </c:tx>
          <c:spPr>
            <a:solidFill>
              <a:srgbClr val="002060"/>
            </a:solidFill>
          </c:spPr>
          <c:cat>
            <c:strRef>
              <c:f>'Graf. 1'!$I$25:$L$25</c:f>
              <c:strCache>
                <c:ptCount val="4"/>
                <c:pt idx="0">
                  <c:v>Consumo</c:v>
                </c:pt>
                <c:pt idx="1">
                  <c:v>Combust. y lubric.</c:v>
                </c:pt>
                <c:pt idx="2">
                  <c:v>Materias Primas</c:v>
                </c:pt>
                <c:pt idx="3">
                  <c:v>Capital</c:v>
                </c:pt>
              </c:strCache>
            </c:strRef>
          </c:cat>
          <c:val>
            <c:numRef>
              <c:f>'Graf. 1'!$I$45:$L$45</c:f>
              <c:numCache>
                <c:formatCode>_ * #,##0_ ;_ * \-#,##0_ ;_ * "-"??_ ;_ @_ </c:formatCode>
                <c:ptCount val="4"/>
                <c:pt idx="0">
                  <c:v>3102.9418360900004</c:v>
                </c:pt>
                <c:pt idx="1">
                  <c:v>2338.3111372100002</c:v>
                </c:pt>
                <c:pt idx="2">
                  <c:v>4631.7559061300008</c:v>
                </c:pt>
                <c:pt idx="3">
                  <c:v>3931.9990637699998</c:v>
                </c:pt>
              </c:numCache>
            </c:numRef>
          </c:val>
        </c:ser>
        <c:ser>
          <c:idx val="20"/>
          <c:order val="20"/>
          <c:tx>
            <c:strRef>
              <c:f>'Graf. 1'!$B$46</c:f>
              <c:strCache>
                <c:ptCount val="1"/>
                <c:pt idx="0">
                  <c:v>2010</c:v>
                </c:pt>
              </c:strCache>
            </c:strRef>
          </c:tx>
          <c:spPr>
            <a:solidFill>
              <a:srgbClr val="002060"/>
            </a:solidFill>
          </c:spPr>
          <c:cat>
            <c:strRef>
              <c:f>'Graf. 1'!$I$25:$L$25</c:f>
              <c:strCache>
                <c:ptCount val="4"/>
                <c:pt idx="0">
                  <c:v>Consumo</c:v>
                </c:pt>
                <c:pt idx="1">
                  <c:v>Combust. y lubric.</c:v>
                </c:pt>
                <c:pt idx="2">
                  <c:v>Materias Primas</c:v>
                </c:pt>
                <c:pt idx="3">
                  <c:v>Capital</c:v>
                </c:pt>
              </c:strCache>
            </c:strRef>
          </c:cat>
          <c:val>
            <c:numRef>
              <c:f>'Graf. 1'!$I$46:$L$46</c:f>
              <c:numCache>
                <c:formatCode>_ * #,##0_ ;_ * \-#,##0_ ;_ * "-"??_ ;_ @_ </c:formatCode>
                <c:ptCount val="4"/>
                <c:pt idx="0">
                  <c:v>4188.7749719600006</c:v>
                </c:pt>
                <c:pt idx="1">
                  <c:v>4072.5191404800007</c:v>
                </c:pt>
                <c:pt idx="2">
                  <c:v>5848.5838711699989</c:v>
                </c:pt>
                <c:pt idx="3">
                  <c:v>5113.3103843399995</c:v>
                </c:pt>
              </c:numCache>
            </c:numRef>
          </c:val>
        </c:ser>
        <c:ser>
          <c:idx val="21"/>
          <c:order val="21"/>
          <c:tx>
            <c:strRef>
              <c:f>'Graf. 1'!$B$47</c:f>
              <c:strCache>
                <c:ptCount val="1"/>
                <c:pt idx="0">
                  <c:v>2011</c:v>
                </c:pt>
              </c:strCache>
            </c:strRef>
          </c:tx>
          <c:spPr>
            <a:solidFill>
              <a:srgbClr val="002060"/>
            </a:solidFill>
          </c:spPr>
          <c:cat>
            <c:strRef>
              <c:f>'Graf. 1'!$I$25:$L$25</c:f>
              <c:strCache>
                <c:ptCount val="4"/>
                <c:pt idx="0">
                  <c:v>Consumo</c:v>
                </c:pt>
                <c:pt idx="1">
                  <c:v>Combust. y lubric.</c:v>
                </c:pt>
                <c:pt idx="2">
                  <c:v>Materias Primas</c:v>
                </c:pt>
                <c:pt idx="3">
                  <c:v>Capital</c:v>
                </c:pt>
              </c:strCache>
            </c:strRef>
          </c:cat>
          <c:val>
            <c:numRef>
              <c:f>'Graf. 1'!$I$47:$L$47</c:f>
              <c:numCache>
                <c:formatCode>_ * #,##0_ ;_ * \-#,##0_ ;_ * "-"??_ ;_ @_ </c:formatCode>
                <c:ptCount val="4"/>
                <c:pt idx="0">
                  <c:v>4858.9688762800006</c:v>
                </c:pt>
                <c:pt idx="1">
                  <c:v>5028.4209756300006</c:v>
                </c:pt>
                <c:pt idx="2">
                  <c:v>7226.49499672</c:v>
                </c:pt>
                <c:pt idx="3">
                  <c:v>5875.3790866400004</c:v>
                </c:pt>
              </c:numCache>
            </c:numRef>
          </c:val>
        </c:ser>
        <c:ser>
          <c:idx val="22"/>
          <c:order val="22"/>
          <c:tx>
            <c:strRef>
              <c:f>'Graf. 1'!$B$48</c:f>
              <c:strCache>
                <c:ptCount val="1"/>
                <c:pt idx="0">
                  <c:v>2012</c:v>
                </c:pt>
              </c:strCache>
            </c:strRef>
          </c:tx>
          <c:spPr>
            <a:solidFill>
              <a:srgbClr val="002060"/>
            </a:solidFill>
          </c:spPr>
          <c:cat>
            <c:strRef>
              <c:f>'Graf. 1'!$I$25:$L$25</c:f>
              <c:strCache>
                <c:ptCount val="4"/>
                <c:pt idx="0">
                  <c:v>Consumo</c:v>
                </c:pt>
                <c:pt idx="1">
                  <c:v>Combust. y lubric.</c:v>
                </c:pt>
                <c:pt idx="2">
                  <c:v>Materias Primas</c:v>
                </c:pt>
                <c:pt idx="3">
                  <c:v>Capital</c:v>
                </c:pt>
              </c:strCache>
            </c:strRef>
          </c:cat>
          <c:val>
            <c:numRef>
              <c:f>'Graf. 1'!$I$48:$L$48</c:f>
              <c:numCache>
                <c:formatCode>_ * #,##0_ ;_ * \-#,##0_ ;_ * "-"??_ ;_ @_ </c:formatCode>
                <c:ptCount val="4"/>
                <c:pt idx="0">
                  <c:v>4960.2653674000003</c:v>
                </c:pt>
                <c:pt idx="1">
                  <c:v>5425.1104892399999</c:v>
                </c:pt>
                <c:pt idx="2">
                  <c:v>7285.4383918199992</c:v>
                </c:pt>
                <c:pt idx="3">
                  <c:v>6452.0847191599996</c:v>
                </c:pt>
              </c:numCache>
            </c:numRef>
          </c:val>
        </c:ser>
        <c:ser>
          <c:idx val="23"/>
          <c:order val="23"/>
          <c:tx>
            <c:strRef>
              <c:f>'Graf. 1'!$B$49</c:f>
              <c:strCache>
                <c:ptCount val="1"/>
                <c:pt idx="0">
                  <c:v>2013</c:v>
                </c:pt>
              </c:strCache>
            </c:strRef>
          </c:tx>
          <c:spPr>
            <a:solidFill>
              <a:srgbClr val="002060"/>
            </a:solidFill>
          </c:spPr>
          <c:cat>
            <c:strRef>
              <c:f>'Graf. 1'!$I$25:$L$25</c:f>
              <c:strCache>
                <c:ptCount val="4"/>
                <c:pt idx="0">
                  <c:v>Consumo</c:v>
                </c:pt>
                <c:pt idx="1">
                  <c:v>Combust. y lubric.</c:v>
                </c:pt>
                <c:pt idx="2">
                  <c:v>Materias Primas</c:v>
                </c:pt>
                <c:pt idx="3">
                  <c:v>Capital</c:v>
                </c:pt>
              </c:strCache>
            </c:strRef>
          </c:cat>
          <c:val>
            <c:numRef>
              <c:f>'Graf. 1'!$I$49:$L$49</c:f>
              <c:numCache>
                <c:formatCode>_ * #,##0_ ;_ * \-#,##0_ ;_ * "-"??_ ;_ @_ </c:formatCode>
                <c:ptCount val="4"/>
                <c:pt idx="0">
                  <c:v>5185.3523297259999</c:v>
                </c:pt>
                <c:pt idx="1">
                  <c:v>5930.6768154370011</c:v>
                </c:pt>
                <c:pt idx="2">
                  <c:v>7823.4500004900001</c:v>
                </c:pt>
                <c:pt idx="3">
                  <c:v>6766.7854322120011</c:v>
                </c:pt>
              </c:numCache>
            </c:numRef>
          </c:val>
        </c:ser>
        <c:ser>
          <c:idx val="24"/>
          <c:order val="24"/>
          <c:tx>
            <c:strRef>
              <c:f>'Graf. 1'!$B$50</c:f>
              <c:strCache>
                <c:ptCount val="1"/>
                <c:pt idx="0">
                  <c:v>2014</c:v>
                </c:pt>
              </c:strCache>
            </c:strRef>
          </c:tx>
          <c:spPr>
            <a:solidFill>
              <a:srgbClr val="002060"/>
            </a:solidFill>
          </c:spPr>
          <c:dLbls>
            <c:txPr>
              <a:bodyPr/>
              <a:lstStyle/>
              <a:p>
                <a:pPr>
                  <a:defRPr sz="1100" b="1">
                    <a:solidFill>
                      <a:srgbClr val="002060"/>
                    </a:solidFill>
                    <a:latin typeface="Arial Narrow" pitchFamily="34" charset="0"/>
                  </a:defRPr>
                </a:pPr>
                <a:endParaRPr lang="es-EC"/>
              </a:p>
            </c:txPr>
            <c:showVal val="1"/>
          </c:dLbls>
          <c:cat>
            <c:strRef>
              <c:f>'Graf. 1'!$I$25:$L$25</c:f>
              <c:strCache>
                <c:ptCount val="4"/>
                <c:pt idx="0">
                  <c:v>Consumo</c:v>
                </c:pt>
                <c:pt idx="1">
                  <c:v>Combust. y lubric.</c:v>
                </c:pt>
                <c:pt idx="2">
                  <c:v>Materias Primas</c:v>
                </c:pt>
                <c:pt idx="3">
                  <c:v>Capital</c:v>
                </c:pt>
              </c:strCache>
            </c:strRef>
          </c:cat>
          <c:val>
            <c:numRef>
              <c:f>'Graf. 1'!$I$50:$L$50</c:f>
              <c:numCache>
                <c:formatCode>_ * #,##0_ ;_ * \-#,##0_ ;_ * "-"??_ ;_ @_ </c:formatCode>
                <c:ptCount val="4"/>
                <c:pt idx="0">
                  <c:v>5187.9582083529995</c:v>
                </c:pt>
                <c:pt idx="1">
                  <c:v>6407.8915886859986</c:v>
                </c:pt>
                <c:pt idx="2">
                  <c:v>8076.2367821220014</c:v>
                </c:pt>
                <c:pt idx="3">
                  <c:v>6684.6020700699992</c:v>
                </c:pt>
              </c:numCache>
            </c:numRef>
          </c:val>
        </c:ser>
        <c:ser>
          <c:idx val="25"/>
          <c:order val="25"/>
          <c:tx>
            <c:strRef>
              <c:f>'Graf. 1'!$B$51</c:f>
              <c:strCache>
                <c:ptCount val="1"/>
                <c:pt idx="0">
                  <c:v>2015</c:v>
                </c:pt>
              </c:strCache>
            </c:strRef>
          </c:tx>
          <c:spPr>
            <a:solidFill>
              <a:srgbClr val="002060"/>
            </a:solidFill>
          </c:spPr>
          <c:cat>
            <c:strRef>
              <c:f>'Graf. 1'!$I$25:$L$25</c:f>
              <c:strCache>
                <c:ptCount val="4"/>
                <c:pt idx="0">
                  <c:v>Consumo</c:v>
                </c:pt>
                <c:pt idx="1">
                  <c:v>Combust. y lubric.</c:v>
                </c:pt>
                <c:pt idx="2">
                  <c:v>Materias Primas</c:v>
                </c:pt>
                <c:pt idx="3">
                  <c:v>Capital</c:v>
                </c:pt>
              </c:strCache>
            </c:strRef>
          </c:cat>
          <c:val>
            <c:numRef>
              <c:f>'Graf. 1'!$I$51:$L$51</c:f>
              <c:numCache>
                <c:formatCode>_ * #,##0_ ;_ * \-#,##0_ ;_ * "-"??_ ;_ @_ </c:formatCode>
                <c:ptCount val="4"/>
                <c:pt idx="0">
                  <c:v>4218.7418968469992</c:v>
                </c:pt>
                <c:pt idx="1">
                  <c:v>3924.554394665</c:v>
                </c:pt>
                <c:pt idx="2">
                  <c:v>6877.9950988640012</c:v>
                </c:pt>
                <c:pt idx="3">
                  <c:v>5342.4154733349997</c:v>
                </c:pt>
              </c:numCache>
            </c:numRef>
          </c:val>
        </c:ser>
        <c:ser>
          <c:idx val="26"/>
          <c:order val="26"/>
          <c:tx>
            <c:strRef>
              <c:f>'Graf. 1'!$B$52</c:f>
              <c:strCache>
                <c:ptCount val="1"/>
                <c:pt idx="0">
                  <c:v>2016</c:v>
                </c:pt>
              </c:strCache>
            </c:strRef>
          </c:tx>
          <c:spPr>
            <a:solidFill>
              <a:srgbClr val="002060"/>
            </a:solidFill>
          </c:spPr>
          <c:cat>
            <c:strRef>
              <c:f>'Graf. 1'!$I$25:$L$25</c:f>
              <c:strCache>
                <c:ptCount val="4"/>
                <c:pt idx="0">
                  <c:v>Consumo</c:v>
                </c:pt>
                <c:pt idx="1">
                  <c:v>Combust. y lubric.</c:v>
                </c:pt>
                <c:pt idx="2">
                  <c:v>Materias Primas</c:v>
                </c:pt>
                <c:pt idx="3">
                  <c:v>Capital</c:v>
                </c:pt>
              </c:strCache>
            </c:strRef>
          </c:cat>
          <c:val>
            <c:numRef>
              <c:f>'Graf. 1'!$I$52:$L$52</c:f>
              <c:numCache>
                <c:formatCode>_ * #,##0_ ;_ * \-#,##0_ ;_ * "-"??_ ;_ @_ </c:formatCode>
                <c:ptCount val="4"/>
                <c:pt idx="0">
                  <c:v>3369.6255286379997</c:v>
                </c:pt>
                <c:pt idx="1">
                  <c:v>2506.2061772860002</c:v>
                </c:pt>
                <c:pt idx="2">
                  <c:v>5688.3923651990008</c:v>
                </c:pt>
                <c:pt idx="3">
                  <c:v>3941.2098313709998</c:v>
                </c:pt>
              </c:numCache>
            </c:numRef>
          </c:val>
        </c:ser>
        <c:ser>
          <c:idx val="27"/>
          <c:order val="27"/>
          <c:tx>
            <c:strRef>
              <c:f>'Graf. 1'!$B$53</c:f>
              <c:strCache>
                <c:ptCount val="1"/>
                <c:pt idx="0">
                  <c:v>2017</c:v>
                </c:pt>
              </c:strCache>
            </c:strRef>
          </c:tx>
          <c:spPr>
            <a:solidFill>
              <a:srgbClr val="002060"/>
            </a:solidFill>
          </c:spPr>
          <c:cat>
            <c:strRef>
              <c:f>'Graf. 1'!$I$25:$L$25</c:f>
              <c:strCache>
                <c:ptCount val="4"/>
                <c:pt idx="0">
                  <c:v>Consumo</c:v>
                </c:pt>
                <c:pt idx="1">
                  <c:v>Combust. y lubric.</c:v>
                </c:pt>
                <c:pt idx="2">
                  <c:v>Materias Primas</c:v>
                </c:pt>
                <c:pt idx="3">
                  <c:v>Capital</c:v>
                </c:pt>
              </c:strCache>
            </c:strRef>
          </c:cat>
          <c:val>
            <c:numRef>
              <c:f>'Graf. 1'!$I$53:$L$53</c:f>
              <c:numCache>
                <c:formatCode>_ * #,##0_ ;_ * \-#,##0_ ;_ * "-"??_ ;_ @_ </c:formatCode>
                <c:ptCount val="4"/>
                <c:pt idx="0">
                  <c:v>4408.1507044920008</c:v>
                </c:pt>
                <c:pt idx="1">
                  <c:v>3183.3793326500004</c:v>
                </c:pt>
                <c:pt idx="2">
                  <c:v>6711.393447942999</c:v>
                </c:pt>
                <c:pt idx="3">
                  <c:v>4681.4592598030013</c:v>
                </c:pt>
              </c:numCache>
            </c:numRef>
          </c:val>
        </c:ser>
        <c:ser>
          <c:idx val="28"/>
          <c:order val="28"/>
          <c:tx>
            <c:strRef>
              <c:f>'Graf. 1'!$B$54</c:f>
              <c:strCache>
                <c:ptCount val="1"/>
                <c:pt idx="0">
                  <c:v>2018</c:v>
                </c:pt>
              </c:strCache>
            </c:strRef>
          </c:tx>
          <c:spPr>
            <a:solidFill>
              <a:srgbClr val="002060"/>
            </a:solidFill>
          </c:spPr>
          <c:cat>
            <c:strRef>
              <c:f>'Graf. 1'!$I$25:$L$25</c:f>
              <c:strCache>
                <c:ptCount val="4"/>
                <c:pt idx="0">
                  <c:v>Consumo</c:v>
                </c:pt>
                <c:pt idx="1">
                  <c:v>Combust. y lubric.</c:v>
                </c:pt>
                <c:pt idx="2">
                  <c:v>Materias Primas</c:v>
                </c:pt>
                <c:pt idx="3">
                  <c:v>Capital</c:v>
                </c:pt>
              </c:strCache>
            </c:strRef>
          </c:cat>
          <c:val>
            <c:numRef>
              <c:f>'Graf. 1'!$I$54:$L$54</c:f>
              <c:numCache>
                <c:formatCode>_ * #,##0_ ;_ * \-#,##0_ ;_ * "-"??_ ;_ @_ </c:formatCode>
                <c:ptCount val="4"/>
                <c:pt idx="0">
                  <c:v>5014.6981349140015</c:v>
                </c:pt>
                <c:pt idx="1">
                  <c:v>4325.6676024550006</c:v>
                </c:pt>
                <c:pt idx="2">
                  <c:v>7490.6164386819992</c:v>
                </c:pt>
                <c:pt idx="3">
                  <c:v>5202.8458322710012</c:v>
                </c:pt>
              </c:numCache>
            </c:numRef>
          </c:val>
        </c:ser>
        <c:ser>
          <c:idx val="29"/>
          <c:order val="29"/>
          <c:tx>
            <c:strRef>
              <c:f>'Graf. 1'!$B$55</c:f>
              <c:strCache>
                <c:ptCount val="1"/>
                <c:pt idx="0">
                  <c:v>2019</c:v>
                </c:pt>
              </c:strCache>
            </c:strRef>
          </c:tx>
          <c:spPr>
            <a:solidFill>
              <a:srgbClr val="002060"/>
            </a:solidFill>
          </c:spPr>
          <c:dLbls>
            <c:dLbl>
              <c:idx val="2"/>
              <c:layout>
                <c:manualLayout>
                  <c:x val="2.1083454371821658E-2"/>
                  <c:y val="3.0226702649929832E-3"/>
                </c:manualLayout>
              </c:layout>
              <c:showVal val="1"/>
            </c:dLbl>
            <c:txPr>
              <a:bodyPr/>
              <a:lstStyle/>
              <a:p>
                <a:pPr>
                  <a:defRPr sz="1100" b="1">
                    <a:solidFill>
                      <a:srgbClr val="002060"/>
                    </a:solidFill>
                    <a:latin typeface="Arial Narrow" pitchFamily="34" charset="0"/>
                  </a:defRPr>
                </a:pPr>
                <a:endParaRPr lang="es-EC"/>
              </a:p>
            </c:txPr>
            <c:showVal val="1"/>
          </c:dLbls>
          <c:cat>
            <c:strRef>
              <c:f>'Graf. 1'!$I$25:$L$25</c:f>
              <c:strCache>
                <c:ptCount val="4"/>
                <c:pt idx="0">
                  <c:v>Consumo</c:v>
                </c:pt>
                <c:pt idx="1">
                  <c:v>Combust. y lubric.</c:v>
                </c:pt>
                <c:pt idx="2">
                  <c:v>Materias Primas</c:v>
                </c:pt>
                <c:pt idx="3">
                  <c:v>Capital</c:v>
                </c:pt>
              </c:strCache>
            </c:strRef>
          </c:cat>
          <c:val>
            <c:numRef>
              <c:f>'Graf. 1'!$I$55:$L$55</c:f>
              <c:numCache>
                <c:formatCode>_ * #,##0_ ;_ * \-#,##0_ ;_ * "-"??_ ;_ @_ </c:formatCode>
                <c:ptCount val="4"/>
                <c:pt idx="0">
                  <c:v>4910.8579429599986</c:v>
                </c:pt>
                <c:pt idx="1">
                  <c:v>4148.8148764820007</c:v>
                </c:pt>
                <c:pt idx="2">
                  <c:v>6940.824779472001</c:v>
                </c:pt>
                <c:pt idx="3">
                  <c:v>5373.7336362820006</c:v>
                </c:pt>
              </c:numCache>
            </c:numRef>
          </c:val>
        </c:ser>
        <c:axId val="50049024"/>
        <c:axId val="50050560"/>
      </c:barChart>
      <c:catAx>
        <c:axId val="50049024"/>
        <c:scaling>
          <c:orientation val="minMax"/>
        </c:scaling>
        <c:axPos val="b"/>
        <c:numFmt formatCode="General" sourceLinked="1"/>
        <c:tickLblPos val="nextTo"/>
        <c:txPr>
          <a:bodyPr/>
          <a:lstStyle/>
          <a:p>
            <a:pPr>
              <a:defRPr sz="1200" b="1">
                <a:latin typeface="Arial Narrow" pitchFamily="34" charset="0"/>
              </a:defRPr>
            </a:pPr>
            <a:endParaRPr lang="es-EC"/>
          </a:p>
        </c:txPr>
        <c:crossAx val="50050560"/>
        <c:crosses val="autoZero"/>
        <c:auto val="1"/>
        <c:lblAlgn val="ctr"/>
        <c:lblOffset val="100"/>
      </c:catAx>
      <c:valAx>
        <c:axId val="50050560"/>
        <c:scaling>
          <c:orientation val="minMax"/>
        </c:scaling>
        <c:axPos val="l"/>
        <c:numFmt formatCode="_ * #,##0_ ;_ * \-#,##0_ ;_ * &quot;-&quot;??_ ;_ @_ " sourceLinked="1"/>
        <c:tickLblPos val="nextTo"/>
        <c:txPr>
          <a:bodyPr/>
          <a:lstStyle/>
          <a:p>
            <a:pPr>
              <a:defRPr sz="1100" b="1">
                <a:latin typeface="Arial Narrow" pitchFamily="34" charset="0"/>
              </a:defRPr>
            </a:pPr>
            <a:endParaRPr lang="es-EC"/>
          </a:p>
        </c:txPr>
        <c:crossAx val="50049024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133" l="0.70000000000000062" r="0.70000000000000062" t="0.75000000000000133" header="0.30000000000000032" footer="0.30000000000000032"/>
    <c:pageSetup/>
  </c:printSettings>
  <c:userShapes r:id="rId1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chart>
    <c:plotArea>
      <c:layout>
        <c:manualLayout>
          <c:layoutTarget val="inner"/>
          <c:xMode val="edge"/>
          <c:yMode val="edge"/>
          <c:x val="8.4856476874535597E-2"/>
          <c:y val="4.9307368199081172E-2"/>
          <c:w val="0.89581702328462787"/>
          <c:h val="0.8589319787327776"/>
        </c:manualLayout>
      </c:layout>
      <c:barChart>
        <c:barDir val="col"/>
        <c:grouping val="clustered"/>
        <c:ser>
          <c:idx val="0"/>
          <c:order val="0"/>
          <c:tx>
            <c:strRef>
              <c:f>'Graf. 2'!$B$28</c:f>
              <c:strCache>
                <c:ptCount val="1"/>
                <c:pt idx="0">
                  <c:v>1990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</c:spPr>
          <c:dLbls>
            <c:txPr>
              <a:bodyPr/>
              <a:lstStyle/>
              <a:p>
                <a:pPr>
                  <a:defRPr sz="1100" b="1">
                    <a:solidFill>
                      <a:schemeClr val="accent1">
                        <a:lumMod val="75000"/>
                      </a:schemeClr>
                    </a:solidFill>
                    <a:latin typeface="Arial Narrow" pitchFamily="34" charset="0"/>
                  </a:defRPr>
                </a:pPr>
                <a:endParaRPr lang="es-EC"/>
              </a:p>
            </c:txPr>
            <c:showVal val="1"/>
          </c:dLbls>
          <c:cat>
            <c:strRef>
              <c:f>'Graf. 2'!$D$27:$G$27</c:f>
              <c:strCache>
                <c:ptCount val="4"/>
                <c:pt idx="0">
                  <c:v>Consumo</c:v>
                </c:pt>
                <c:pt idx="1">
                  <c:v>Combust. y lubric.</c:v>
                </c:pt>
                <c:pt idx="2">
                  <c:v>Materias Primas</c:v>
                </c:pt>
                <c:pt idx="3">
                  <c:v>Capital</c:v>
                </c:pt>
              </c:strCache>
            </c:strRef>
          </c:cat>
          <c:val>
            <c:numRef>
              <c:f>'Graf. 2'!$D$28:$G$28</c:f>
              <c:numCache>
                <c:formatCode>_ * #,##0_ ;_ * \-#,##0_ ;_ * "-"??_ ;_ @_ </c:formatCode>
                <c:ptCount val="4"/>
                <c:pt idx="0">
                  <c:v>180.13251099999999</c:v>
                </c:pt>
                <c:pt idx="1">
                  <c:v>68.817297999999994</c:v>
                </c:pt>
                <c:pt idx="2">
                  <c:v>856.88219400000003</c:v>
                </c:pt>
                <c:pt idx="3">
                  <c:v>537.81015500000001</c:v>
                </c:pt>
              </c:numCache>
            </c:numRef>
          </c:val>
        </c:ser>
        <c:ser>
          <c:idx val="1"/>
          <c:order val="1"/>
          <c:tx>
            <c:strRef>
              <c:f>'Graf. 2'!$B$29</c:f>
              <c:strCache>
                <c:ptCount val="1"/>
                <c:pt idx="0">
                  <c:v>1991</c:v>
                </c:pt>
              </c:strCache>
            </c:strRef>
          </c:tx>
          <c:spPr>
            <a:solidFill>
              <a:srgbClr val="4F81BD">
                <a:lumMod val="60000"/>
                <a:lumOff val="40000"/>
              </a:srgbClr>
            </a:solidFill>
          </c:spPr>
          <c:cat>
            <c:strRef>
              <c:f>'Graf. 2'!$D$27:$G$27</c:f>
              <c:strCache>
                <c:ptCount val="4"/>
                <c:pt idx="0">
                  <c:v>Consumo</c:v>
                </c:pt>
                <c:pt idx="1">
                  <c:v>Combust. y lubric.</c:v>
                </c:pt>
                <c:pt idx="2">
                  <c:v>Materias Primas</c:v>
                </c:pt>
                <c:pt idx="3">
                  <c:v>Capital</c:v>
                </c:pt>
              </c:strCache>
            </c:strRef>
          </c:cat>
          <c:val>
            <c:numRef>
              <c:f>'Graf. 2'!$D$29:$G$29</c:f>
              <c:numCache>
                <c:formatCode>_ * #,##0_ ;_ * \-#,##0_ ;_ * "-"??_ ;_ @_ </c:formatCode>
                <c:ptCount val="4"/>
                <c:pt idx="0">
                  <c:v>267.07090999999997</c:v>
                </c:pt>
                <c:pt idx="1">
                  <c:v>66.461581999999993</c:v>
                </c:pt>
                <c:pt idx="2">
                  <c:v>1025.843762</c:v>
                </c:pt>
                <c:pt idx="3">
                  <c:v>755.91775600000005</c:v>
                </c:pt>
              </c:numCache>
            </c:numRef>
          </c:val>
        </c:ser>
        <c:ser>
          <c:idx val="2"/>
          <c:order val="2"/>
          <c:tx>
            <c:strRef>
              <c:f>'Graf. 2'!$B$30</c:f>
              <c:strCache>
                <c:ptCount val="1"/>
                <c:pt idx="0">
                  <c:v>1992</c:v>
                </c:pt>
              </c:strCache>
            </c:strRef>
          </c:tx>
          <c:spPr>
            <a:solidFill>
              <a:srgbClr val="4F81BD">
                <a:lumMod val="60000"/>
                <a:lumOff val="40000"/>
              </a:srgbClr>
            </a:solidFill>
          </c:spPr>
          <c:cat>
            <c:strRef>
              <c:f>'Graf. 2'!$D$27:$G$27</c:f>
              <c:strCache>
                <c:ptCount val="4"/>
                <c:pt idx="0">
                  <c:v>Consumo</c:v>
                </c:pt>
                <c:pt idx="1">
                  <c:v>Combust. y lubric.</c:v>
                </c:pt>
                <c:pt idx="2">
                  <c:v>Materias Primas</c:v>
                </c:pt>
                <c:pt idx="3">
                  <c:v>Capital</c:v>
                </c:pt>
              </c:strCache>
            </c:strRef>
          </c:cat>
          <c:val>
            <c:numRef>
              <c:f>'Graf. 2'!$D$30:$G$30</c:f>
              <c:numCache>
                <c:formatCode>_ * #,##0_ ;_ * \-#,##0_ ;_ * "-"??_ ;_ @_ </c:formatCode>
                <c:ptCount val="4"/>
                <c:pt idx="0">
                  <c:v>391.146884</c:v>
                </c:pt>
                <c:pt idx="1">
                  <c:v>75.440805999999995</c:v>
                </c:pt>
                <c:pt idx="2">
                  <c:v>812.56912</c:v>
                </c:pt>
                <c:pt idx="3">
                  <c:v>695.63405399999999</c:v>
                </c:pt>
              </c:numCache>
            </c:numRef>
          </c:val>
        </c:ser>
        <c:ser>
          <c:idx val="3"/>
          <c:order val="3"/>
          <c:tx>
            <c:strRef>
              <c:f>'Graf. 2'!$B$31</c:f>
              <c:strCache>
                <c:ptCount val="1"/>
                <c:pt idx="0">
                  <c:v>1993</c:v>
                </c:pt>
              </c:strCache>
            </c:strRef>
          </c:tx>
          <c:spPr>
            <a:solidFill>
              <a:srgbClr val="4F81BD">
                <a:lumMod val="60000"/>
                <a:lumOff val="40000"/>
              </a:srgbClr>
            </a:solidFill>
          </c:spPr>
          <c:cat>
            <c:strRef>
              <c:f>'Graf. 2'!$D$27:$G$27</c:f>
              <c:strCache>
                <c:ptCount val="4"/>
                <c:pt idx="0">
                  <c:v>Consumo</c:v>
                </c:pt>
                <c:pt idx="1">
                  <c:v>Combust. y lubric.</c:v>
                </c:pt>
                <c:pt idx="2">
                  <c:v>Materias Primas</c:v>
                </c:pt>
                <c:pt idx="3">
                  <c:v>Capital</c:v>
                </c:pt>
              </c:strCache>
            </c:strRef>
          </c:cat>
          <c:val>
            <c:numRef>
              <c:f>'Graf. 2'!$D$31:$G$31</c:f>
              <c:numCache>
                <c:formatCode>_ * #,##0_ ;_ * \-#,##0_ ;_ * "-"??_ ;_ @_ </c:formatCode>
                <c:ptCount val="4"/>
                <c:pt idx="0">
                  <c:v>531.03061500000001</c:v>
                </c:pt>
                <c:pt idx="1">
                  <c:v>59.099001999999999</c:v>
                </c:pt>
                <c:pt idx="2">
                  <c:v>816.46785900000009</c:v>
                </c:pt>
                <c:pt idx="3">
                  <c:v>807.00047499999994</c:v>
                </c:pt>
              </c:numCache>
            </c:numRef>
          </c:val>
        </c:ser>
        <c:ser>
          <c:idx val="4"/>
          <c:order val="4"/>
          <c:tx>
            <c:strRef>
              <c:f>'Graf. 2'!$B$32</c:f>
              <c:strCache>
                <c:ptCount val="1"/>
                <c:pt idx="0">
                  <c:v>1994</c:v>
                </c:pt>
              </c:strCache>
            </c:strRef>
          </c:tx>
          <c:spPr>
            <a:solidFill>
              <a:srgbClr val="4F81BD">
                <a:lumMod val="60000"/>
                <a:lumOff val="40000"/>
              </a:srgbClr>
            </a:solidFill>
          </c:spPr>
          <c:cat>
            <c:strRef>
              <c:f>'Graf. 2'!$D$27:$G$27</c:f>
              <c:strCache>
                <c:ptCount val="4"/>
                <c:pt idx="0">
                  <c:v>Consumo</c:v>
                </c:pt>
                <c:pt idx="1">
                  <c:v>Combust. y lubric.</c:v>
                </c:pt>
                <c:pt idx="2">
                  <c:v>Materias Primas</c:v>
                </c:pt>
                <c:pt idx="3">
                  <c:v>Capital</c:v>
                </c:pt>
              </c:strCache>
            </c:strRef>
          </c:cat>
          <c:val>
            <c:numRef>
              <c:f>'Graf. 2'!$D$32:$G$32</c:f>
              <c:numCache>
                <c:formatCode>_ * #,##0_ ;_ * \-#,##0_ ;_ * "-"??_ ;_ @_ </c:formatCode>
                <c:ptCount val="4"/>
                <c:pt idx="0">
                  <c:v>818.626081</c:v>
                </c:pt>
                <c:pt idx="1">
                  <c:v>78.204539000000011</c:v>
                </c:pt>
                <c:pt idx="2">
                  <c:v>1145.841621</c:v>
                </c:pt>
                <c:pt idx="3">
                  <c:v>1166.0929350000001</c:v>
                </c:pt>
              </c:numCache>
            </c:numRef>
          </c:val>
        </c:ser>
        <c:ser>
          <c:idx val="5"/>
          <c:order val="5"/>
          <c:tx>
            <c:strRef>
              <c:f>'Graf. 2'!$B$33</c:f>
              <c:strCache>
                <c:ptCount val="1"/>
                <c:pt idx="0">
                  <c:v>1995</c:v>
                </c:pt>
              </c:strCache>
            </c:strRef>
          </c:tx>
          <c:spPr>
            <a:solidFill>
              <a:srgbClr val="4F81BD">
                <a:lumMod val="60000"/>
                <a:lumOff val="40000"/>
              </a:srgbClr>
            </a:solidFill>
          </c:spPr>
          <c:cat>
            <c:strRef>
              <c:f>'Graf. 2'!$D$27:$G$27</c:f>
              <c:strCache>
                <c:ptCount val="4"/>
                <c:pt idx="0">
                  <c:v>Consumo</c:v>
                </c:pt>
                <c:pt idx="1">
                  <c:v>Combust. y lubric.</c:v>
                </c:pt>
                <c:pt idx="2">
                  <c:v>Materias Primas</c:v>
                </c:pt>
                <c:pt idx="3">
                  <c:v>Capital</c:v>
                </c:pt>
              </c:strCache>
            </c:strRef>
          </c:cat>
          <c:val>
            <c:numRef>
              <c:f>'Graf. 2'!$D$33:$G$33</c:f>
              <c:numCache>
                <c:formatCode>_ * #,##0_ ;_ * \-#,##0_ ;_ * "-"??_ ;_ @_ </c:formatCode>
                <c:ptCount val="4"/>
                <c:pt idx="0">
                  <c:v>822.12274300000001</c:v>
                </c:pt>
                <c:pt idx="1">
                  <c:v>199.68318900000003</c:v>
                </c:pt>
                <c:pt idx="2">
                  <c:v>1516.1969429999999</c:v>
                </c:pt>
                <c:pt idx="3">
                  <c:v>1198.283696</c:v>
                </c:pt>
              </c:numCache>
            </c:numRef>
          </c:val>
        </c:ser>
        <c:ser>
          <c:idx val="6"/>
          <c:order val="6"/>
          <c:tx>
            <c:strRef>
              <c:f>'Graf. 2'!$B$34</c:f>
              <c:strCache>
                <c:ptCount val="1"/>
                <c:pt idx="0">
                  <c:v>1996</c:v>
                </c:pt>
              </c:strCache>
            </c:strRef>
          </c:tx>
          <c:spPr>
            <a:solidFill>
              <a:srgbClr val="4F81BD">
                <a:lumMod val="60000"/>
                <a:lumOff val="40000"/>
              </a:srgbClr>
            </a:solidFill>
          </c:spPr>
          <c:cat>
            <c:strRef>
              <c:f>'Graf. 2'!$D$27:$G$27</c:f>
              <c:strCache>
                <c:ptCount val="4"/>
                <c:pt idx="0">
                  <c:v>Consumo</c:v>
                </c:pt>
                <c:pt idx="1">
                  <c:v>Combust. y lubric.</c:v>
                </c:pt>
                <c:pt idx="2">
                  <c:v>Materias Primas</c:v>
                </c:pt>
                <c:pt idx="3">
                  <c:v>Capital</c:v>
                </c:pt>
              </c:strCache>
            </c:strRef>
          </c:cat>
          <c:val>
            <c:numRef>
              <c:f>'Graf. 2'!$D$34:$G$34</c:f>
              <c:numCache>
                <c:formatCode>_ * #,##0_ ;_ * \-#,##0_ ;_ * "-"??_ ;_ @_ </c:formatCode>
                <c:ptCount val="4"/>
                <c:pt idx="0">
                  <c:v>797.277241</c:v>
                </c:pt>
                <c:pt idx="1">
                  <c:v>122.356978</c:v>
                </c:pt>
                <c:pt idx="2">
                  <c:v>1581.4909850000001</c:v>
                </c:pt>
                <c:pt idx="3">
                  <c:v>1068.8439969999999</c:v>
                </c:pt>
              </c:numCache>
            </c:numRef>
          </c:val>
        </c:ser>
        <c:ser>
          <c:idx val="7"/>
          <c:order val="7"/>
          <c:tx>
            <c:strRef>
              <c:f>'Graf. 2'!$B$35</c:f>
              <c:strCache>
                <c:ptCount val="1"/>
                <c:pt idx="0">
                  <c:v>1997</c:v>
                </c:pt>
              </c:strCache>
            </c:strRef>
          </c:tx>
          <c:spPr>
            <a:solidFill>
              <a:srgbClr val="4F81BD">
                <a:lumMod val="60000"/>
                <a:lumOff val="40000"/>
              </a:srgbClr>
            </a:solidFill>
          </c:spPr>
          <c:cat>
            <c:strRef>
              <c:f>'Graf. 2'!$D$27:$G$27</c:f>
              <c:strCache>
                <c:ptCount val="4"/>
                <c:pt idx="0">
                  <c:v>Consumo</c:v>
                </c:pt>
                <c:pt idx="1">
                  <c:v>Combust. y lubric.</c:v>
                </c:pt>
                <c:pt idx="2">
                  <c:v>Materias Primas</c:v>
                </c:pt>
                <c:pt idx="3">
                  <c:v>Capital</c:v>
                </c:pt>
              </c:strCache>
            </c:strRef>
          </c:cat>
          <c:val>
            <c:numRef>
              <c:f>'Graf. 2'!$D$35:$G$35</c:f>
              <c:numCache>
                <c:formatCode>_ * #,##0_ ;_ * \-#,##0_ ;_ * "-"??_ ;_ @_ </c:formatCode>
                <c:ptCount val="4"/>
                <c:pt idx="0">
                  <c:v>944.06242299999997</c:v>
                </c:pt>
                <c:pt idx="1">
                  <c:v>378.62035700000001</c:v>
                </c:pt>
                <c:pt idx="2">
                  <c:v>1792.090635</c:v>
                </c:pt>
                <c:pt idx="3">
                  <c:v>1404.6487450000002</c:v>
                </c:pt>
              </c:numCache>
            </c:numRef>
          </c:val>
        </c:ser>
        <c:ser>
          <c:idx val="8"/>
          <c:order val="8"/>
          <c:tx>
            <c:strRef>
              <c:f>'Graf. 2'!$B$36</c:f>
              <c:strCache>
                <c:ptCount val="1"/>
                <c:pt idx="0">
                  <c:v>1998</c:v>
                </c:pt>
              </c:strCache>
            </c:strRef>
          </c:tx>
          <c:spPr>
            <a:solidFill>
              <a:srgbClr val="4F81BD">
                <a:lumMod val="60000"/>
                <a:lumOff val="40000"/>
              </a:srgbClr>
            </a:solidFill>
          </c:spPr>
          <c:dLbls>
            <c:txPr>
              <a:bodyPr/>
              <a:lstStyle/>
              <a:p>
                <a:pPr>
                  <a:defRPr sz="1100" b="1">
                    <a:solidFill>
                      <a:schemeClr val="accent1">
                        <a:lumMod val="75000"/>
                      </a:schemeClr>
                    </a:solidFill>
                    <a:latin typeface="Arial Narrow" pitchFamily="34" charset="0"/>
                  </a:defRPr>
                </a:pPr>
                <a:endParaRPr lang="es-EC"/>
              </a:p>
            </c:txPr>
            <c:showVal val="1"/>
          </c:dLbls>
          <c:cat>
            <c:strRef>
              <c:f>'Graf. 2'!$D$27:$G$27</c:f>
              <c:strCache>
                <c:ptCount val="4"/>
                <c:pt idx="0">
                  <c:v>Consumo</c:v>
                </c:pt>
                <c:pt idx="1">
                  <c:v>Combust. y lubric.</c:v>
                </c:pt>
                <c:pt idx="2">
                  <c:v>Materias Primas</c:v>
                </c:pt>
                <c:pt idx="3">
                  <c:v>Capital</c:v>
                </c:pt>
              </c:strCache>
            </c:strRef>
          </c:cat>
          <c:val>
            <c:numRef>
              <c:f>'Graf. 2'!$D$36:$G$36</c:f>
              <c:numCache>
                <c:formatCode>_ * #,##0_ ;_ * \-#,##0_ ;_ * "-"??_ ;_ @_ </c:formatCode>
                <c:ptCount val="4"/>
                <c:pt idx="0">
                  <c:v>1087.1634750000001</c:v>
                </c:pt>
                <c:pt idx="1">
                  <c:v>273.03470899999996</c:v>
                </c:pt>
                <c:pt idx="2">
                  <c:v>1985.1799580000002</c:v>
                </c:pt>
                <c:pt idx="3">
                  <c:v>1763.1862900000001</c:v>
                </c:pt>
              </c:numCache>
            </c:numRef>
          </c:val>
        </c:ser>
        <c:ser>
          <c:idx val="9"/>
          <c:order val="9"/>
          <c:tx>
            <c:strRef>
              <c:f>'Graf. 2'!$B$37</c:f>
              <c:strCache>
                <c:ptCount val="1"/>
                <c:pt idx="0">
                  <c:v>1999</c:v>
                </c:pt>
              </c:strCache>
            </c:strRef>
          </c:tx>
          <c:spPr>
            <a:solidFill>
              <a:srgbClr val="4F81BD">
                <a:lumMod val="60000"/>
                <a:lumOff val="40000"/>
              </a:srgbClr>
            </a:solidFill>
          </c:spPr>
          <c:cat>
            <c:strRef>
              <c:f>'Graf. 2'!$D$27:$G$27</c:f>
              <c:strCache>
                <c:ptCount val="4"/>
                <c:pt idx="0">
                  <c:v>Consumo</c:v>
                </c:pt>
                <c:pt idx="1">
                  <c:v>Combust. y lubric.</c:v>
                </c:pt>
                <c:pt idx="2">
                  <c:v>Materias Primas</c:v>
                </c:pt>
                <c:pt idx="3">
                  <c:v>Capital</c:v>
                </c:pt>
              </c:strCache>
            </c:strRef>
          </c:cat>
          <c:val>
            <c:numRef>
              <c:f>'Graf. 2'!$D$37:$G$37</c:f>
              <c:numCache>
                <c:formatCode>_ * #,##0_ ;_ * \-#,##0_ ;_ * "-"??_ ;_ @_ </c:formatCode>
                <c:ptCount val="4"/>
                <c:pt idx="0">
                  <c:v>570.38647400000002</c:v>
                </c:pt>
                <c:pt idx="1">
                  <c:v>199.51494500000001</c:v>
                </c:pt>
                <c:pt idx="2">
                  <c:v>1185.777681</c:v>
                </c:pt>
                <c:pt idx="3">
                  <c:v>779.76558299999999</c:v>
                </c:pt>
              </c:numCache>
            </c:numRef>
          </c:val>
        </c:ser>
        <c:ser>
          <c:idx val="10"/>
          <c:order val="10"/>
          <c:tx>
            <c:strRef>
              <c:f>'Graf. 2'!$B$38</c:f>
              <c:strCache>
                <c:ptCount val="1"/>
                <c:pt idx="0">
                  <c:v>2000</c:v>
                </c:pt>
              </c:strCache>
            </c:strRef>
          </c:tx>
          <c:spPr>
            <a:solidFill>
              <a:srgbClr val="002060"/>
            </a:solidFill>
          </c:spPr>
          <c:cat>
            <c:strRef>
              <c:f>'Graf. 2'!$D$27:$G$27</c:f>
              <c:strCache>
                <c:ptCount val="4"/>
                <c:pt idx="0">
                  <c:v>Consumo</c:v>
                </c:pt>
                <c:pt idx="1">
                  <c:v>Combust. y lubric.</c:v>
                </c:pt>
                <c:pt idx="2">
                  <c:v>Materias Primas</c:v>
                </c:pt>
                <c:pt idx="3">
                  <c:v>Capital</c:v>
                </c:pt>
              </c:strCache>
            </c:strRef>
          </c:cat>
          <c:val>
            <c:numRef>
              <c:f>'Graf. 2'!$D$38:$G$38</c:f>
              <c:numCache>
                <c:formatCode>_ * #,##0_ ;_ * \-#,##0_ ;_ * "-"??_ ;_ @_ </c:formatCode>
                <c:ptCount val="4"/>
                <c:pt idx="0">
                  <c:v>683.41977800000006</c:v>
                </c:pt>
                <c:pt idx="1">
                  <c:v>255.92940900000002</c:v>
                </c:pt>
                <c:pt idx="2">
                  <c:v>1482.783764</c:v>
                </c:pt>
                <c:pt idx="3">
                  <c:v>977.12697748999994</c:v>
                </c:pt>
              </c:numCache>
            </c:numRef>
          </c:val>
        </c:ser>
        <c:ser>
          <c:idx val="11"/>
          <c:order val="11"/>
          <c:tx>
            <c:strRef>
              <c:f>'Graf. 2'!$B$39</c:f>
              <c:strCache>
                <c:ptCount val="1"/>
                <c:pt idx="0">
                  <c:v>2001</c:v>
                </c:pt>
              </c:strCache>
            </c:strRef>
          </c:tx>
          <c:spPr>
            <a:solidFill>
              <a:srgbClr val="002060"/>
            </a:solidFill>
          </c:spPr>
          <c:cat>
            <c:strRef>
              <c:f>'Graf. 2'!$D$27:$G$27</c:f>
              <c:strCache>
                <c:ptCount val="4"/>
                <c:pt idx="0">
                  <c:v>Consumo</c:v>
                </c:pt>
                <c:pt idx="1">
                  <c:v>Combust. y lubric.</c:v>
                </c:pt>
                <c:pt idx="2">
                  <c:v>Materias Primas</c:v>
                </c:pt>
                <c:pt idx="3">
                  <c:v>Capital</c:v>
                </c:pt>
              </c:strCache>
            </c:strRef>
          </c:cat>
          <c:val>
            <c:numRef>
              <c:f>'Graf. 2'!$D$39:$G$39</c:f>
              <c:numCache>
                <c:formatCode>_ * #,##0_ ;_ * \-#,##0_ ;_ * "-"??_ ;_ @_ </c:formatCode>
                <c:ptCount val="4"/>
                <c:pt idx="0">
                  <c:v>1313.135579</c:v>
                </c:pt>
                <c:pt idx="1">
                  <c:v>249.583305</c:v>
                </c:pt>
                <c:pt idx="2">
                  <c:v>1781.5682810000001</c:v>
                </c:pt>
                <c:pt idx="3">
                  <c:v>1576.052567</c:v>
                </c:pt>
              </c:numCache>
            </c:numRef>
          </c:val>
        </c:ser>
        <c:ser>
          <c:idx val="12"/>
          <c:order val="12"/>
          <c:tx>
            <c:strRef>
              <c:f>'Graf. 2'!$B$40</c:f>
              <c:strCache>
                <c:ptCount val="1"/>
                <c:pt idx="0">
                  <c:v>2002</c:v>
                </c:pt>
              </c:strCache>
            </c:strRef>
          </c:tx>
          <c:spPr>
            <a:solidFill>
              <a:srgbClr val="002060"/>
            </a:solidFill>
          </c:spPr>
          <c:cat>
            <c:strRef>
              <c:f>'Graf. 2'!$D$27:$G$27</c:f>
              <c:strCache>
                <c:ptCount val="4"/>
                <c:pt idx="0">
                  <c:v>Consumo</c:v>
                </c:pt>
                <c:pt idx="1">
                  <c:v>Combust. y lubric.</c:v>
                </c:pt>
                <c:pt idx="2">
                  <c:v>Materias Primas</c:v>
                </c:pt>
                <c:pt idx="3">
                  <c:v>Capital</c:v>
                </c:pt>
              </c:strCache>
            </c:strRef>
          </c:cat>
          <c:val>
            <c:numRef>
              <c:f>'Graf. 2'!$D$40:$G$40</c:f>
              <c:numCache>
                <c:formatCode>_ * #,##0_ ;_ * \-#,##0_ ;_ * "-"??_ ;_ @_ </c:formatCode>
                <c:ptCount val="4"/>
                <c:pt idx="0">
                  <c:v>1738.0419990000003</c:v>
                </c:pt>
                <c:pt idx="1">
                  <c:v>408.91160350300004</c:v>
                </c:pt>
                <c:pt idx="2">
                  <c:v>2096.3452459999999</c:v>
                </c:pt>
                <c:pt idx="3">
                  <c:v>1881.3508919999999</c:v>
                </c:pt>
              </c:numCache>
            </c:numRef>
          </c:val>
        </c:ser>
        <c:ser>
          <c:idx val="13"/>
          <c:order val="13"/>
          <c:tx>
            <c:strRef>
              <c:f>'Graf. 2'!$B$41</c:f>
              <c:strCache>
                <c:ptCount val="1"/>
                <c:pt idx="0">
                  <c:v>2003</c:v>
                </c:pt>
              </c:strCache>
            </c:strRef>
          </c:tx>
          <c:spPr>
            <a:solidFill>
              <a:srgbClr val="002060"/>
            </a:solidFill>
          </c:spPr>
          <c:cat>
            <c:strRef>
              <c:f>'Graf. 2'!$D$27:$G$27</c:f>
              <c:strCache>
                <c:ptCount val="4"/>
                <c:pt idx="0">
                  <c:v>Consumo</c:v>
                </c:pt>
                <c:pt idx="1">
                  <c:v>Combust. y lubric.</c:v>
                </c:pt>
                <c:pt idx="2">
                  <c:v>Materias Primas</c:v>
                </c:pt>
                <c:pt idx="3">
                  <c:v>Capital</c:v>
                </c:pt>
              </c:strCache>
            </c:strRef>
          </c:cat>
          <c:val>
            <c:numRef>
              <c:f>'Graf. 2'!$D$41:$G$41</c:f>
              <c:numCache>
                <c:formatCode>_ * #,##0_ ;_ * \-#,##0_ ;_ * "-"??_ ;_ @_ </c:formatCode>
                <c:ptCount val="4"/>
                <c:pt idx="0">
                  <c:v>1809.7500140000002</c:v>
                </c:pt>
                <c:pt idx="1">
                  <c:v>733.42043300000012</c:v>
                </c:pt>
                <c:pt idx="2">
                  <c:v>1998.920723</c:v>
                </c:pt>
                <c:pt idx="3">
                  <c:v>1685.0855499999998</c:v>
                </c:pt>
              </c:numCache>
            </c:numRef>
          </c:val>
        </c:ser>
        <c:ser>
          <c:idx val="14"/>
          <c:order val="14"/>
          <c:tx>
            <c:strRef>
              <c:f>'Graf. 2'!$B$42</c:f>
              <c:strCache>
                <c:ptCount val="1"/>
                <c:pt idx="0">
                  <c:v>2004</c:v>
                </c:pt>
              </c:strCache>
            </c:strRef>
          </c:tx>
          <c:spPr>
            <a:solidFill>
              <a:srgbClr val="002060"/>
            </a:solidFill>
          </c:spPr>
          <c:cat>
            <c:strRef>
              <c:f>'Graf. 2'!$D$27:$G$27</c:f>
              <c:strCache>
                <c:ptCount val="4"/>
                <c:pt idx="0">
                  <c:v>Consumo</c:v>
                </c:pt>
                <c:pt idx="1">
                  <c:v>Combust. y lubric.</c:v>
                </c:pt>
                <c:pt idx="2">
                  <c:v>Materias Primas</c:v>
                </c:pt>
                <c:pt idx="3">
                  <c:v>Capital</c:v>
                </c:pt>
              </c:strCache>
            </c:strRef>
          </c:cat>
          <c:val>
            <c:numRef>
              <c:f>'Graf. 2'!$D$42:$G$42</c:f>
              <c:numCache>
                <c:formatCode>_ * #,##0_ ;_ * \-#,##0_ ;_ * "-"??_ ;_ @_ </c:formatCode>
                <c:ptCount val="4"/>
                <c:pt idx="0">
                  <c:v>2098.9598650000003</c:v>
                </c:pt>
                <c:pt idx="1">
                  <c:v>971.5352180000001</c:v>
                </c:pt>
                <c:pt idx="2">
                  <c:v>2523.0728689999996</c:v>
                </c:pt>
                <c:pt idx="3">
                  <c:v>1934.6607670000001</c:v>
                </c:pt>
              </c:numCache>
            </c:numRef>
          </c:val>
        </c:ser>
        <c:ser>
          <c:idx val="15"/>
          <c:order val="15"/>
          <c:tx>
            <c:strRef>
              <c:f>'Graf. 2'!$B$43</c:f>
              <c:strCache>
                <c:ptCount val="1"/>
                <c:pt idx="0">
                  <c:v>2005</c:v>
                </c:pt>
              </c:strCache>
            </c:strRef>
          </c:tx>
          <c:spPr>
            <a:solidFill>
              <a:srgbClr val="002060"/>
            </a:solidFill>
          </c:spPr>
          <c:cat>
            <c:strRef>
              <c:f>'Graf. 2'!$D$27:$G$27</c:f>
              <c:strCache>
                <c:ptCount val="4"/>
                <c:pt idx="0">
                  <c:v>Consumo</c:v>
                </c:pt>
                <c:pt idx="1">
                  <c:v>Combust. y lubric.</c:v>
                </c:pt>
                <c:pt idx="2">
                  <c:v>Materias Primas</c:v>
                </c:pt>
                <c:pt idx="3">
                  <c:v>Capital</c:v>
                </c:pt>
              </c:strCache>
            </c:strRef>
          </c:cat>
          <c:val>
            <c:numRef>
              <c:f>'Graf. 2'!$D$43:$G$43</c:f>
              <c:numCache>
                <c:formatCode>_ * #,##0_ ;_ * \-#,##0_ ;_ * "-"??_ ;_ @_ </c:formatCode>
                <c:ptCount val="4"/>
                <c:pt idx="0">
                  <c:v>2337.2684900000004</c:v>
                </c:pt>
                <c:pt idx="1">
                  <c:v>1714.9726000000001</c:v>
                </c:pt>
                <c:pt idx="2">
                  <c:v>2934.8591200000001</c:v>
                </c:pt>
                <c:pt idx="3">
                  <c:v>2557.0482000000002</c:v>
                </c:pt>
              </c:numCache>
            </c:numRef>
          </c:val>
        </c:ser>
        <c:ser>
          <c:idx val="16"/>
          <c:order val="16"/>
          <c:tx>
            <c:strRef>
              <c:f>'Graf. 2'!$B$44</c:f>
              <c:strCache>
                <c:ptCount val="1"/>
                <c:pt idx="0">
                  <c:v>2006</c:v>
                </c:pt>
              </c:strCache>
            </c:strRef>
          </c:tx>
          <c:spPr>
            <a:solidFill>
              <a:srgbClr val="002060"/>
            </a:solidFill>
          </c:spPr>
          <c:cat>
            <c:strRef>
              <c:f>'Graf. 2'!$D$27:$G$27</c:f>
              <c:strCache>
                <c:ptCount val="4"/>
                <c:pt idx="0">
                  <c:v>Consumo</c:v>
                </c:pt>
                <c:pt idx="1">
                  <c:v>Combust. y lubric.</c:v>
                </c:pt>
                <c:pt idx="2">
                  <c:v>Materias Primas</c:v>
                </c:pt>
                <c:pt idx="3">
                  <c:v>Capital</c:v>
                </c:pt>
              </c:strCache>
            </c:strRef>
          </c:cat>
          <c:val>
            <c:numRef>
              <c:f>'Graf. 2'!$D$44:$G$44</c:f>
              <c:numCache>
                <c:formatCode>_ * #,##0_ ;_ * \-#,##0_ ;_ * "-"??_ ;_ @_ </c:formatCode>
                <c:ptCount val="4"/>
                <c:pt idx="0">
                  <c:v>2683.1399040000001</c:v>
                </c:pt>
                <c:pt idx="1">
                  <c:v>2384.8879319999996</c:v>
                </c:pt>
                <c:pt idx="2">
                  <c:v>3409.9912079999995</c:v>
                </c:pt>
                <c:pt idx="3">
                  <c:v>2786.5880219999999</c:v>
                </c:pt>
              </c:numCache>
            </c:numRef>
          </c:val>
        </c:ser>
        <c:ser>
          <c:idx val="17"/>
          <c:order val="17"/>
          <c:tx>
            <c:strRef>
              <c:f>'Graf. 2'!$B$45</c:f>
              <c:strCache>
                <c:ptCount val="1"/>
                <c:pt idx="0">
                  <c:v>2007</c:v>
                </c:pt>
              </c:strCache>
            </c:strRef>
          </c:tx>
          <c:spPr>
            <a:solidFill>
              <a:srgbClr val="002060"/>
            </a:solidFill>
          </c:spPr>
          <c:cat>
            <c:strRef>
              <c:f>'Graf. 2'!$D$27:$G$27</c:f>
              <c:strCache>
                <c:ptCount val="4"/>
                <c:pt idx="0">
                  <c:v>Consumo</c:v>
                </c:pt>
                <c:pt idx="1">
                  <c:v>Combust. y lubric.</c:v>
                </c:pt>
                <c:pt idx="2">
                  <c:v>Materias Primas</c:v>
                </c:pt>
                <c:pt idx="3">
                  <c:v>Capital</c:v>
                </c:pt>
              </c:strCache>
            </c:strRef>
          </c:cat>
          <c:val>
            <c:numRef>
              <c:f>'Graf. 2'!$D$45:$G$45</c:f>
              <c:numCache>
                <c:formatCode>_ * #,##0_ ;_ * \-#,##0_ ;_ * "-"??_ ;_ @_ </c:formatCode>
                <c:ptCount val="4"/>
                <c:pt idx="0">
                  <c:v>3020.696175</c:v>
                </c:pt>
                <c:pt idx="1">
                  <c:v>2582.5197210000006</c:v>
                </c:pt>
                <c:pt idx="2">
                  <c:v>4024.4691230000008</c:v>
                </c:pt>
                <c:pt idx="3">
                  <c:v>3264.8411540000006</c:v>
                </c:pt>
              </c:numCache>
            </c:numRef>
          </c:val>
        </c:ser>
        <c:ser>
          <c:idx val="18"/>
          <c:order val="18"/>
          <c:tx>
            <c:strRef>
              <c:f>'Graf. 2'!$B$46</c:f>
              <c:strCache>
                <c:ptCount val="1"/>
                <c:pt idx="0">
                  <c:v>2008</c:v>
                </c:pt>
              </c:strCache>
            </c:strRef>
          </c:tx>
          <c:spPr>
            <a:solidFill>
              <a:srgbClr val="002060"/>
            </a:solidFill>
          </c:spPr>
          <c:cat>
            <c:strRef>
              <c:f>'Graf. 2'!$D$27:$G$27</c:f>
              <c:strCache>
                <c:ptCount val="4"/>
                <c:pt idx="0">
                  <c:v>Consumo</c:v>
                </c:pt>
                <c:pt idx="1">
                  <c:v>Combust. y lubric.</c:v>
                </c:pt>
                <c:pt idx="2">
                  <c:v>Materias Primas</c:v>
                </c:pt>
                <c:pt idx="3">
                  <c:v>Capital</c:v>
                </c:pt>
              </c:strCache>
            </c:strRef>
          </c:cat>
          <c:val>
            <c:numRef>
              <c:f>'Graf. 2'!$D$46:$G$46</c:f>
              <c:numCache>
                <c:formatCode>_ * #,##0_ ;_ * \-#,##0_ ;_ * "-"??_ ;_ @_ </c:formatCode>
                <c:ptCount val="4"/>
                <c:pt idx="0">
                  <c:v>3887.7450820000004</c:v>
                </c:pt>
                <c:pt idx="1">
                  <c:v>3357.8616790000001</c:v>
                </c:pt>
                <c:pt idx="2">
                  <c:v>5788.6819760000008</c:v>
                </c:pt>
                <c:pt idx="3">
                  <c:v>4504.6922860000004</c:v>
                </c:pt>
              </c:numCache>
            </c:numRef>
          </c:val>
        </c:ser>
        <c:ser>
          <c:idx val="19"/>
          <c:order val="19"/>
          <c:tx>
            <c:strRef>
              <c:f>'Graf. 2'!$B$47</c:f>
              <c:strCache>
                <c:ptCount val="1"/>
                <c:pt idx="0">
                  <c:v>2009</c:v>
                </c:pt>
              </c:strCache>
            </c:strRef>
          </c:tx>
          <c:spPr>
            <a:solidFill>
              <a:srgbClr val="002060"/>
            </a:solidFill>
          </c:spPr>
          <c:cat>
            <c:strRef>
              <c:f>'Graf. 2'!$D$27:$G$27</c:f>
              <c:strCache>
                <c:ptCount val="4"/>
                <c:pt idx="0">
                  <c:v>Consumo</c:v>
                </c:pt>
                <c:pt idx="1">
                  <c:v>Combust. y lubric.</c:v>
                </c:pt>
                <c:pt idx="2">
                  <c:v>Materias Primas</c:v>
                </c:pt>
                <c:pt idx="3">
                  <c:v>Capital</c:v>
                </c:pt>
              </c:strCache>
            </c:strRef>
          </c:cat>
          <c:val>
            <c:numRef>
              <c:f>'Graf. 2'!$D$47:$G$47</c:f>
              <c:numCache>
                <c:formatCode>_ * #,##0_ ;_ * \-#,##0_ ;_ * "-"??_ ;_ @_ </c:formatCode>
                <c:ptCount val="4"/>
                <c:pt idx="0">
                  <c:v>3102.9418360900004</c:v>
                </c:pt>
                <c:pt idx="1">
                  <c:v>2338.3111372100002</c:v>
                </c:pt>
                <c:pt idx="2">
                  <c:v>4631.7559061300008</c:v>
                </c:pt>
                <c:pt idx="3">
                  <c:v>3931.9990637699998</c:v>
                </c:pt>
              </c:numCache>
            </c:numRef>
          </c:val>
        </c:ser>
        <c:ser>
          <c:idx val="20"/>
          <c:order val="20"/>
          <c:tx>
            <c:strRef>
              <c:f>'Graf. 2'!$B$48</c:f>
              <c:strCache>
                <c:ptCount val="1"/>
                <c:pt idx="0">
                  <c:v>2010</c:v>
                </c:pt>
              </c:strCache>
            </c:strRef>
          </c:tx>
          <c:spPr>
            <a:solidFill>
              <a:srgbClr val="002060"/>
            </a:solidFill>
          </c:spPr>
          <c:cat>
            <c:strRef>
              <c:f>'Graf. 2'!$D$27:$G$27</c:f>
              <c:strCache>
                <c:ptCount val="4"/>
                <c:pt idx="0">
                  <c:v>Consumo</c:v>
                </c:pt>
                <c:pt idx="1">
                  <c:v>Combust. y lubric.</c:v>
                </c:pt>
                <c:pt idx="2">
                  <c:v>Materias Primas</c:v>
                </c:pt>
                <c:pt idx="3">
                  <c:v>Capital</c:v>
                </c:pt>
              </c:strCache>
            </c:strRef>
          </c:cat>
          <c:val>
            <c:numRef>
              <c:f>'Graf. 2'!$D$48:$G$48</c:f>
              <c:numCache>
                <c:formatCode>_ * #,##0_ ;_ * \-#,##0_ ;_ * "-"??_ ;_ @_ </c:formatCode>
                <c:ptCount val="4"/>
                <c:pt idx="0">
                  <c:v>4188.7749719600006</c:v>
                </c:pt>
                <c:pt idx="1">
                  <c:v>4072.5191404800007</c:v>
                </c:pt>
                <c:pt idx="2">
                  <c:v>5848.5838711699989</c:v>
                </c:pt>
                <c:pt idx="3">
                  <c:v>5113.3103843399995</c:v>
                </c:pt>
              </c:numCache>
            </c:numRef>
          </c:val>
        </c:ser>
        <c:ser>
          <c:idx val="21"/>
          <c:order val="21"/>
          <c:tx>
            <c:strRef>
              <c:f>'Graf. 2'!$B$49</c:f>
              <c:strCache>
                <c:ptCount val="1"/>
                <c:pt idx="0">
                  <c:v>2011</c:v>
                </c:pt>
              </c:strCache>
            </c:strRef>
          </c:tx>
          <c:spPr>
            <a:solidFill>
              <a:srgbClr val="002060"/>
            </a:solidFill>
          </c:spPr>
          <c:cat>
            <c:strRef>
              <c:f>'Graf. 2'!$D$27:$G$27</c:f>
              <c:strCache>
                <c:ptCount val="4"/>
                <c:pt idx="0">
                  <c:v>Consumo</c:v>
                </c:pt>
                <c:pt idx="1">
                  <c:v>Combust. y lubric.</c:v>
                </c:pt>
                <c:pt idx="2">
                  <c:v>Materias Primas</c:v>
                </c:pt>
                <c:pt idx="3">
                  <c:v>Capital</c:v>
                </c:pt>
              </c:strCache>
            </c:strRef>
          </c:cat>
          <c:val>
            <c:numRef>
              <c:f>'Graf. 2'!$D$49:$G$49</c:f>
              <c:numCache>
                <c:formatCode>_ * #,##0_ ;_ * \-#,##0_ ;_ * "-"??_ ;_ @_ </c:formatCode>
                <c:ptCount val="4"/>
                <c:pt idx="0">
                  <c:v>4858.9688762800006</c:v>
                </c:pt>
                <c:pt idx="1">
                  <c:v>5028.4209756300006</c:v>
                </c:pt>
                <c:pt idx="2">
                  <c:v>7226.49499672</c:v>
                </c:pt>
                <c:pt idx="3">
                  <c:v>5875.3790866400004</c:v>
                </c:pt>
              </c:numCache>
            </c:numRef>
          </c:val>
        </c:ser>
        <c:ser>
          <c:idx val="22"/>
          <c:order val="22"/>
          <c:tx>
            <c:strRef>
              <c:f>'Graf. 2'!$B$50</c:f>
              <c:strCache>
                <c:ptCount val="1"/>
                <c:pt idx="0">
                  <c:v>2012</c:v>
                </c:pt>
              </c:strCache>
            </c:strRef>
          </c:tx>
          <c:spPr>
            <a:solidFill>
              <a:srgbClr val="002060"/>
            </a:solidFill>
          </c:spPr>
          <c:cat>
            <c:strRef>
              <c:f>'Graf. 2'!$D$27:$G$27</c:f>
              <c:strCache>
                <c:ptCount val="4"/>
                <c:pt idx="0">
                  <c:v>Consumo</c:v>
                </c:pt>
                <c:pt idx="1">
                  <c:v>Combust. y lubric.</c:v>
                </c:pt>
                <c:pt idx="2">
                  <c:v>Materias Primas</c:v>
                </c:pt>
                <c:pt idx="3">
                  <c:v>Capital</c:v>
                </c:pt>
              </c:strCache>
            </c:strRef>
          </c:cat>
          <c:val>
            <c:numRef>
              <c:f>'Graf. 2'!$D$50:$G$50</c:f>
              <c:numCache>
                <c:formatCode>_ * #,##0_ ;_ * \-#,##0_ ;_ * "-"??_ ;_ @_ </c:formatCode>
                <c:ptCount val="4"/>
                <c:pt idx="0">
                  <c:v>4960.2653674000003</c:v>
                </c:pt>
                <c:pt idx="1">
                  <c:v>5425.1104892399999</c:v>
                </c:pt>
                <c:pt idx="2">
                  <c:v>7285.4383918199992</c:v>
                </c:pt>
                <c:pt idx="3">
                  <c:v>6452.0847191599996</c:v>
                </c:pt>
              </c:numCache>
            </c:numRef>
          </c:val>
        </c:ser>
        <c:ser>
          <c:idx val="23"/>
          <c:order val="23"/>
          <c:tx>
            <c:strRef>
              <c:f>'Graf. 2'!$B$51</c:f>
              <c:strCache>
                <c:ptCount val="1"/>
                <c:pt idx="0">
                  <c:v>2013</c:v>
                </c:pt>
              </c:strCache>
            </c:strRef>
          </c:tx>
          <c:spPr>
            <a:solidFill>
              <a:srgbClr val="002060"/>
            </a:solidFill>
          </c:spPr>
          <c:cat>
            <c:strRef>
              <c:f>'Graf. 2'!$D$27:$G$27</c:f>
              <c:strCache>
                <c:ptCount val="4"/>
                <c:pt idx="0">
                  <c:v>Consumo</c:v>
                </c:pt>
                <c:pt idx="1">
                  <c:v>Combust. y lubric.</c:v>
                </c:pt>
                <c:pt idx="2">
                  <c:v>Materias Primas</c:v>
                </c:pt>
                <c:pt idx="3">
                  <c:v>Capital</c:v>
                </c:pt>
              </c:strCache>
            </c:strRef>
          </c:cat>
          <c:val>
            <c:numRef>
              <c:f>'Graf. 2'!$D$51:$G$51</c:f>
              <c:numCache>
                <c:formatCode>_ * #,##0_ ;_ * \-#,##0_ ;_ * "-"??_ ;_ @_ </c:formatCode>
                <c:ptCount val="4"/>
                <c:pt idx="0">
                  <c:v>5185.3523297259999</c:v>
                </c:pt>
                <c:pt idx="1">
                  <c:v>5930.6768154370011</c:v>
                </c:pt>
                <c:pt idx="2">
                  <c:v>7823.4500004900001</c:v>
                </c:pt>
                <c:pt idx="3">
                  <c:v>6766.7854322120011</c:v>
                </c:pt>
              </c:numCache>
            </c:numRef>
          </c:val>
        </c:ser>
        <c:ser>
          <c:idx val="24"/>
          <c:order val="24"/>
          <c:tx>
            <c:strRef>
              <c:f>'Graf. 2'!$B$52</c:f>
              <c:strCache>
                <c:ptCount val="1"/>
                <c:pt idx="0">
                  <c:v>2014</c:v>
                </c:pt>
              </c:strCache>
            </c:strRef>
          </c:tx>
          <c:spPr>
            <a:solidFill>
              <a:srgbClr val="002060"/>
            </a:solidFill>
          </c:spPr>
          <c:dLbls>
            <c:txPr>
              <a:bodyPr/>
              <a:lstStyle/>
              <a:p>
                <a:pPr>
                  <a:defRPr sz="1100" b="1">
                    <a:solidFill>
                      <a:srgbClr val="002060"/>
                    </a:solidFill>
                    <a:latin typeface="Arial Narrow" pitchFamily="34" charset="0"/>
                  </a:defRPr>
                </a:pPr>
                <a:endParaRPr lang="es-EC"/>
              </a:p>
            </c:txPr>
            <c:showVal val="1"/>
          </c:dLbls>
          <c:cat>
            <c:strRef>
              <c:f>'Graf. 2'!$D$27:$G$27</c:f>
              <c:strCache>
                <c:ptCount val="4"/>
                <c:pt idx="0">
                  <c:v>Consumo</c:v>
                </c:pt>
                <c:pt idx="1">
                  <c:v>Combust. y lubric.</c:v>
                </c:pt>
                <c:pt idx="2">
                  <c:v>Materias Primas</c:v>
                </c:pt>
                <c:pt idx="3">
                  <c:v>Capital</c:v>
                </c:pt>
              </c:strCache>
            </c:strRef>
          </c:cat>
          <c:val>
            <c:numRef>
              <c:f>'Graf. 2'!$D$52:$G$52</c:f>
              <c:numCache>
                <c:formatCode>_ * #,##0_ ;_ * \-#,##0_ ;_ * "-"??_ ;_ @_ </c:formatCode>
                <c:ptCount val="4"/>
                <c:pt idx="0">
                  <c:v>5187.9582083529995</c:v>
                </c:pt>
                <c:pt idx="1">
                  <c:v>6407.8915886859986</c:v>
                </c:pt>
                <c:pt idx="2">
                  <c:v>8076.2367821220014</c:v>
                </c:pt>
                <c:pt idx="3">
                  <c:v>6684.6020700699992</c:v>
                </c:pt>
              </c:numCache>
            </c:numRef>
          </c:val>
        </c:ser>
        <c:ser>
          <c:idx val="25"/>
          <c:order val="25"/>
          <c:tx>
            <c:strRef>
              <c:f>'Graf. 2'!$B$53</c:f>
              <c:strCache>
                <c:ptCount val="1"/>
                <c:pt idx="0">
                  <c:v>2015</c:v>
                </c:pt>
              </c:strCache>
            </c:strRef>
          </c:tx>
          <c:spPr>
            <a:solidFill>
              <a:srgbClr val="002060"/>
            </a:solidFill>
          </c:spPr>
          <c:cat>
            <c:strRef>
              <c:f>'Graf. 2'!$D$27:$G$27</c:f>
              <c:strCache>
                <c:ptCount val="4"/>
                <c:pt idx="0">
                  <c:v>Consumo</c:v>
                </c:pt>
                <c:pt idx="1">
                  <c:v>Combust. y lubric.</c:v>
                </c:pt>
                <c:pt idx="2">
                  <c:v>Materias Primas</c:v>
                </c:pt>
                <c:pt idx="3">
                  <c:v>Capital</c:v>
                </c:pt>
              </c:strCache>
            </c:strRef>
          </c:cat>
          <c:val>
            <c:numRef>
              <c:f>'Graf. 2'!$D$53:$G$53</c:f>
              <c:numCache>
                <c:formatCode>_ * #,##0_ ;_ * \-#,##0_ ;_ * "-"??_ ;_ @_ </c:formatCode>
                <c:ptCount val="4"/>
                <c:pt idx="0">
                  <c:v>4218.7418968469992</c:v>
                </c:pt>
                <c:pt idx="1">
                  <c:v>3924.554394665</c:v>
                </c:pt>
                <c:pt idx="2">
                  <c:v>6877.9950988640012</c:v>
                </c:pt>
                <c:pt idx="3">
                  <c:v>5342.4154733349997</c:v>
                </c:pt>
              </c:numCache>
            </c:numRef>
          </c:val>
        </c:ser>
        <c:ser>
          <c:idx val="26"/>
          <c:order val="26"/>
          <c:tx>
            <c:strRef>
              <c:f>'Graf. 2'!$B$54</c:f>
              <c:strCache>
                <c:ptCount val="1"/>
                <c:pt idx="0">
                  <c:v>2016</c:v>
                </c:pt>
              </c:strCache>
            </c:strRef>
          </c:tx>
          <c:spPr>
            <a:solidFill>
              <a:srgbClr val="002060"/>
            </a:solidFill>
          </c:spPr>
          <c:cat>
            <c:strRef>
              <c:f>'Graf. 2'!$D$27:$G$27</c:f>
              <c:strCache>
                <c:ptCount val="4"/>
                <c:pt idx="0">
                  <c:v>Consumo</c:v>
                </c:pt>
                <c:pt idx="1">
                  <c:v>Combust. y lubric.</c:v>
                </c:pt>
                <c:pt idx="2">
                  <c:v>Materias Primas</c:v>
                </c:pt>
                <c:pt idx="3">
                  <c:v>Capital</c:v>
                </c:pt>
              </c:strCache>
            </c:strRef>
          </c:cat>
          <c:val>
            <c:numRef>
              <c:f>'Graf. 2'!$D$54:$G$54</c:f>
              <c:numCache>
                <c:formatCode>_ * #,##0_ ;_ * \-#,##0_ ;_ * "-"??_ ;_ @_ </c:formatCode>
                <c:ptCount val="4"/>
                <c:pt idx="0">
                  <c:v>3369.6255286379997</c:v>
                </c:pt>
                <c:pt idx="1">
                  <c:v>2506.2061772860002</c:v>
                </c:pt>
                <c:pt idx="2">
                  <c:v>5688.3923651990008</c:v>
                </c:pt>
                <c:pt idx="3">
                  <c:v>3941.2098313709998</c:v>
                </c:pt>
              </c:numCache>
            </c:numRef>
          </c:val>
        </c:ser>
        <c:ser>
          <c:idx val="27"/>
          <c:order val="27"/>
          <c:tx>
            <c:strRef>
              <c:f>'Graf. 2'!$B$55</c:f>
              <c:strCache>
                <c:ptCount val="1"/>
                <c:pt idx="0">
                  <c:v>2017</c:v>
                </c:pt>
              </c:strCache>
            </c:strRef>
          </c:tx>
          <c:spPr>
            <a:solidFill>
              <a:srgbClr val="002060"/>
            </a:solidFill>
          </c:spPr>
          <c:cat>
            <c:strRef>
              <c:f>'Graf. 2'!$D$27:$G$27</c:f>
              <c:strCache>
                <c:ptCount val="4"/>
                <c:pt idx="0">
                  <c:v>Consumo</c:v>
                </c:pt>
                <c:pt idx="1">
                  <c:v>Combust. y lubric.</c:v>
                </c:pt>
                <c:pt idx="2">
                  <c:v>Materias Primas</c:v>
                </c:pt>
                <c:pt idx="3">
                  <c:v>Capital</c:v>
                </c:pt>
              </c:strCache>
            </c:strRef>
          </c:cat>
          <c:val>
            <c:numRef>
              <c:f>'Graf. 2'!$D$55:$G$55</c:f>
              <c:numCache>
                <c:formatCode>_ * #,##0_ ;_ * \-#,##0_ ;_ * "-"??_ ;_ @_ </c:formatCode>
                <c:ptCount val="4"/>
                <c:pt idx="0">
                  <c:v>4408.1507044920008</c:v>
                </c:pt>
                <c:pt idx="1">
                  <c:v>3183.3793326500004</c:v>
                </c:pt>
                <c:pt idx="2">
                  <c:v>6711.393447942999</c:v>
                </c:pt>
                <c:pt idx="3">
                  <c:v>4681.4592598030013</c:v>
                </c:pt>
              </c:numCache>
            </c:numRef>
          </c:val>
        </c:ser>
        <c:ser>
          <c:idx val="28"/>
          <c:order val="28"/>
          <c:tx>
            <c:strRef>
              <c:f>'Graf. 2'!$B$56</c:f>
              <c:strCache>
                <c:ptCount val="1"/>
                <c:pt idx="0">
                  <c:v>2018</c:v>
                </c:pt>
              </c:strCache>
            </c:strRef>
          </c:tx>
          <c:spPr>
            <a:solidFill>
              <a:srgbClr val="002060"/>
            </a:solidFill>
          </c:spPr>
          <c:cat>
            <c:strRef>
              <c:f>'Graf. 2'!$D$27:$G$27</c:f>
              <c:strCache>
                <c:ptCount val="4"/>
                <c:pt idx="0">
                  <c:v>Consumo</c:v>
                </c:pt>
                <c:pt idx="1">
                  <c:v>Combust. y lubric.</c:v>
                </c:pt>
                <c:pt idx="2">
                  <c:v>Materias Primas</c:v>
                </c:pt>
                <c:pt idx="3">
                  <c:v>Capital</c:v>
                </c:pt>
              </c:strCache>
            </c:strRef>
          </c:cat>
          <c:val>
            <c:numRef>
              <c:f>'Graf. 2'!$D$56:$G$56</c:f>
              <c:numCache>
                <c:formatCode>_ * #,##0_ ;_ * \-#,##0_ ;_ * "-"??_ ;_ @_ </c:formatCode>
                <c:ptCount val="4"/>
                <c:pt idx="0">
                  <c:v>5014.6981349140015</c:v>
                </c:pt>
                <c:pt idx="1">
                  <c:v>4325.6676024550006</c:v>
                </c:pt>
                <c:pt idx="2">
                  <c:v>7490.6164386819992</c:v>
                </c:pt>
                <c:pt idx="3">
                  <c:v>5202.8458322710012</c:v>
                </c:pt>
              </c:numCache>
            </c:numRef>
          </c:val>
        </c:ser>
        <c:ser>
          <c:idx val="29"/>
          <c:order val="29"/>
          <c:tx>
            <c:strRef>
              <c:f>'Graf. 2'!$B$57</c:f>
              <c:strCache>
                <c:ptCount val="1"/>
                <c:pt idx="0">
                  <c:v>2019</c:v>
                </c:pt>
              </c:strCache>
            </c:strRef>
          </c:tx>
          <c:spPr>
            <a:solidFill>
              <a:srgbClr val="002060"/>
            </a:solidFill>
          </c:spPr>
          <c:dLbls>
            <c:dLbl>
              <c:idx val="2"/>
              <c:layout>
                <c:manualLayout>
                  <c:x val="2.1083454371821658E-2"/>
                  <c:y val="3.0226702649929845E-3"/>
                </c:manualLayout>
              </c:layout>
              <c:showVal val="1"/>
            </c:dLbl>
            <c:txPr>
              <a:bodyPr/>
              <a:lstStyle/>
              <a:p>
                <a:pPr>
                  <a:defRPr sz="1100" b="1">
                    <a:solidFill>
                      <a:srgbClr val="002060"/>
                    </a:solidFill>
                    <a:latin typeface="Arial Narrow" pitchFamily="34" charset="0"/>
                  </a:defRPr>
                </a:pPr>
                <a:endParaRPr lang="es-EC"/>
              </a:p>
            </c:txPr>
            <c:showVal val="1"/>
          </c:dLbls>
          <c:cat>
            <c:strRef>
              <c:f>'Graf. 2'!$D$27:$G$27</c:f>
              <c:strCache>
                <c:ptCount val="4"/>
                <c:pt idx="0">
                  <c:v>Consumo</c:v>
                </c:pt>
                <c:pt idx="1">
                  <c:v>Combust. y lubric.</c:v>
                </c:pt>
                <c:pt idx="2">
                  <c:v>Materias Primas</c:v>
                </c:pt>
                <c:pt idx="3">
                  <c:v>Capital</c:v>
                </c:pt>
              </c:strCache>
            </c:strRef>
          </c:cat>
          <c:val>
            <c:numRef>
              <c:f>'Graf. 2'!$D$57:$G$57</c:f>
              <c:numCache>
                <c:formatCode>_ * #,##0_ ;_ * \-#,##0_ ;_ * "-"??_ ;_ @_ </c:formatCode>
                <c:ptCount val="4"/>
                <c:pt idx="0">
                  <c:v>4910.8579429599986</c:v>
                </c:pt>
                <c:pt idx="1">
                  <c:v>4148.8148764820007</c:v>
                </c:pt>
                <c:pt idx="2">
                  <c:v>6940.824779472001</c:v>
                </c:pt>
                <c:pt idx="3">
                  <c:v>5373.7336362820006</c:v>
                </c:pt>
              </c:numCache>
            </c:numRef>
          </c:val>
        </c:ser>
        <c:axId val="51169152"/>
        <c:axId val="51170688"/>
      </c:barChart>
      <c:catAx>
        <c:axId val="51169152"/>
        <c:scaling>
          <c:orientation val="minMax"/>
        </c:scaling>
        <c:axPos val="b"/>
        <c:numFmt formatCode="General" sourceLinked="1"/>
        <c:tickLblPos val="nextTo"/>
        <c:txPr>
          <a:bodyPr/>
          <a:lstStyle/>
          <a:p>
            <a:pPr>
              <a:defRPr sz="1200" b="1">
                <a:latin typeface="Arial Narrow" pitchFamily="34" charset="0"/>
              </a:defRPr>
            </a:pPr>
            <a:endParaRPr lang="es-EC"/>
          </a:p>
        </c:txPr>
        <c:crossAx val="51170688"/>
        <c:crosses val="autoZero"/>
        <c:auto val="1"/>
        <c:lblAlgn val="ctr"/>
        <c:lblOffset val="100"/>
      </c:catAx>
      <c:valAx>
        <c:axId val="51170688"/>
        <c:scaling>
          <c:orientation val="minMax"/>
        </c:scaling>
        <c:axPos val="l"/>
        <c:numFmt formatCode="_ * #,##0_ ;_ * \-#,##0_ ;_ * &quot;-&quot;??_ ;_ @_ " sourceLinked="1"/>
        <c:tickLblPos val="nextTo"/>
        <c:txPr>
          <a:bodyPr/>
          <a:lstStyle/>
          <a:p>
            <a:pPr>
              <a:defRPr sz="1100" b="1">
                <a:latin typeface="Arial Narrow" pitchFamily="34" charset="0"/>
              </a:defRPr>
            </a:pPr>
            <a:endParaRPr lang="es-EC"/>
          </a:p>
        </c:txPr>
        <c:crossAx val="51169152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155" l="0.70000000000000062" r="0.70000000000000062" t="0.75000000000000155" header="0.30000000000000032" footer="0.30000000000000032"/>
    <c:pageSetup/>
  </c:printSettings>
  <c:userShapes r:id="rId1"/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chart>
    <c:plotArea>
      <c:layout>
        <c:manualLayout>
          <c:layoutTarget val="inner"/>
          <c:xMode val="edge"/>
          <c:yMode val="edge"/>
          <c:x val="8.1607946209607152E-2"/>
          <c:y val="0.10301445732770091"/>
          <c:w val="0.87427998418274344"/>
          <c:h val="0.79464935404151504"/>
        </c:manualLayout>
      </c:layout>
      <c:barChart>
        <c:barDir val="col"/>
        <c:grouping val="stacked"/>
        <c:ser>
          <c:idx val="0"/>
          <c:order val="0"/>
          <c:tx>
            <c:strRef>
              <c:f>'Graf. 3'!$O$26</c:f>
              <c:strCache>
                <c:ptCount val="1"/>
                <c:pt idx="0">
                  <c:v>Bal. comercial petro</c:v>
                </c:pt>
              </c:strCache>
            </c:strRef>
          </c:tx>
          <c:spPr>
            <a:solidFill>
              <a:srgbClr val="C0504D">
                <a:lumMod val="60000"/>
                <a:lumOff val="40000"/>
                <a:alpha val="62000"/>
              </a:srgbClr>
            </a:solidFill>
          </c:spPr>
          <c:dLbls>
            <c:dLbl>
              <c:idx val="18"/>
              <c:layout>
                <c:manualLayout>
                  <c:x val="-3.7814602878998758E-2"/>
                  <c:y val="-0.1756935209889319"/>
                </c:manualLayout>
              </c:layout>
              <c:showVal val="1"/>
            </c:dLbl>
            <c:dLbl>
              <c:idx val="29"/>
              <c:layout>
                <c:manualLayout>
                  <c:x val="5.1565367562269654E-3"/>
                  <c:y val="-0.12945838388658151"/>
                </c:manualLayout>
              </c:layout>
              <c:showVal val="1"/>
            </c:dLbl>
            <c:delete val="1"/>
          </c:dLbls>
          <c:cat>
            <c:numRef>
              <c:f>'Graf. 3'!$B$27:$B$56</c:f>
              <c:numCache>
                <c:formatCode>General</c:formatCode>
                <c:ptCount val="30"/>
                <c:pt idx="0">
                  <c:v>1990</c:v>
                </c:pt>
                <c:pt idx="1">
                  <c:v>1991</c:v>
                </c:pt>
                <c:pt idx="2">
                  <c:v>1992</c:v>
                </c:pt>
                <c:pt idx="3">
                  <c:v>1993</c:v>
                </c:pt>
                <c:pt idx="4">
                  <c:v>1994</c:v>
                </c:pt>
                <c:pt idx="5">
                  <c:v>1995</c:v>
                </c:pt>
                <c:pt idx="6">
                  <c:v>1996</c:v>
                </c:pt>
                <c:pt idx="7">
                  <c:v>1997</c:v>
                </c:pt>
                <c:pt idx="8">
                  <c:v>1998</c:v>
                </c:pt>
                <c:pt idx="9">
                  <c:v>1999</c:v>
                </c:pt>
                <c:pt idx="10">
                  <c:v>2000</c:v>
                </c:pt>
                <c:pt idx="11">
                  <c:v>2001</c:v>
                </c:pt>
                <c:pt idx="12">
                  <c:v>2002</c:v>
                </c:pt>
                <c:pt idx="13">
                  <c:v>2003</c:v>
                </c:pt>
                <c:pt idx="14">
                  <c:v>2004</c:v>
                </c:pt>
                <c:pt idx="15">
                  <c:v>2005</c:v>
                </c:pt>
                <c:pt idx="16">
                  <c:v>2006</c:v>
                </c:pt>
                <c:pt idx="17">
                  <c:v>2007</c:v>
                </c:pt>
                <c:pt idx="18">
                  <c:v>2008</c:v>
                </c:pt>
                <c:pt idx="19">
                  <c:v>2009</c:v>
                </c:pt>
                <c:pt idx="20">
                  <c:v>2010</c:v>
                </c:pt>
                <c:pt idx="21">
                  <c:v>2011</c:v>
                </c:pt>
                <c:pt idx="22">
                  <c:v>2012</c:v>
                </c:pt>
                <c:pt idx="23">
                  <c:v>2013</c:v>
                </c:pt>
                <c:pt idx="24">
                  <c:v>2014</c:v>
                </c:pt>
                <c:pt idx="25">
                  <c:v>2015</c:v>
                </c:pt>
                <c:pt idx="26">
                  <c:v>2016</c:v>
                </c:pt>
                <c:pt idx="27">
                  <c:v>2017</c:v>
                </c:pt>
                <c:pt idx="28">
                  <c:v>2018</c:v>
                </c:pt>
                <c:pt idx="29">
                  <c:v>2019</c:v>
                </c:pt>
              </c:numCache>
            </c:numRef>
          </c:cat>
          <c:val>
            <c:numRef>
              <c:f>'Graf. 3'!$O$27:$O$56</c:f>
              <c:numCache>
                <c:formatCode>_ * #,##0_ ;_ * \-#,##0_ ;_ * "-"??_ ;_ @_ </c:formatCode>
                <c:ptCount val="30"/>
                <c:pt idx="0">
                  <c:v>1347.1474020000001</c:v>
                </c:pt>
                <c:pt idx="1">
                  <c:v>1082.0761190000001</c:v>
                </c:pt>
                <c:pt idx="2">
                  <c:v>1268.0876350000001</c:v>
                </c:pt>
                <c:pt idx="3">
                  <c:v>1194.4661249999999</c:v>
                </c:pt>
                <c:pt idx="4">
                  <c:v>1223.687183</c:v>
                </c:pt>
                <c:pt idx="5">
                  <c:v>1327.195299</c:v>
                </c:pt>
                <c:pt idx="6">
                  <c:v>1622.8775479999999</c:v>
                </c:pt>
                <c:pt idx="7">
                  <c:v>1173.87519</c:v>
                </c:pt>
                <c:pt idx="8">
                  <c:v>644.52311999999995</c:v>
                </c:pt>
                <c:pt idx="9">
                  <c:v>1278.567074</c:v>
                </c:pt>
                <c:pt idx="10">
                  <c:v>2158.9299559999999</c:v>
                </c:pt>
                <c:pt idx="11">
                  <c:v>1647.4423650000001</c:v>
                </c:pt>
                <c:pt idx="12">
                  <c:v>1643.188515497</c:v>
                </c:pt>
                <c:pt idx="13">
                  <c:v>1936.5204980000001</c:v>
                </c:pt>
                <c:pt idx="14">
                  <c:v>3393.8009729999999</c:v>
                </c:pt>
                <c:pt idx="15">
                  <c:v>4270.0125289999996</c:v>
                </c:pt>
                <c:pt idx="16">
                  <c:v>5288.3040920000003</c:v>
                </c:pt>
                <c:pt idx="17">
                  <c:v>5792.0131030000002</c:v>
                </c:pt>
                <c:pt idx="18">
                  <c:v>8368.2333217699997</c:v>
                </c:pt>
                <c:pt idx="19">
                  <c:v>4718.5704719400001</c:v>
                </c:pt>
                <c:pt idx="20">
                  <c:v>5690.7282027900001</c:v>
                </c:pt>
                <c:pt idx="21">
                  <c:v>7994.1850520999997</c:v>
                </c:pt>
                <c:pt idx="22">
                  <c:v>8358.5807763400007</c:v>
                </c:pt>
                <c:pt idx="23">
                  <c:v>8233.9364519369992</c:v>
                </c:pt>
                <c:pt idx="24">
                  <c:v>6926.2482366960003</c:v>
                </c:pt>
                <c:pt idx="25">
                  <c:v>2782.512713048</c:v>
                </c:pt>
                <c:pt idx="26">
                  <c:v>2953.2873797849998</c:v>
                </c:pt>
                <c:pt idx="27">
                  <c:v>3718.7016559649992</c:v>
                </c:pt>
                <c:pt idx="28">
                  <c:v>4459.0004496089996</c:v>
                </c:pt>
                <c:pt idx="29">
                  <c:v>4520.5686932369999</c:v>
                </c:pt>
              </c:numCache>
            </c:numRef>
          </c:val>
        </c:ser>
        <c:ser>
          <c:idx val="1"/>
          <c:order val="1"/>
          <c:tx>
            <c:strRef>
              <c:f>'Graf. 3'!$P$26</c:f>
              <c:strCache>
                <c:ptCount val="1"/>
                <c:pt idx="0">
                  <c:v>Bal. comercial no petro</c:v>
                </c:pt>
              </c:strCache>
            </c:strRef>
          </c:tx>
          <c:spPr>
            <a:solidFill>
              <a:schemeClr val="accent1"/>
            </a:solidFill>
          </c:spPr>
          <c:dLbls>
            <c:dLbl>
              <c:idx val="23"/>
              <c:layout>
                <c:manualLayout>
                  <c:x val="2.7501529366544493E-2"/>
                  <c:y val="-0.2126816306708125"/>
                </c:manualLayout>
              </c:layout>
              <c:showVal val="1"/>
            </c:dLbl>
            <c:dLbl>
              <c:idx val="29"/>
              <c:layout>
                <c:manualLayout>
                  <c:x val="5.156536756227092E-3"/>
                  <c:y val="-0.11712901399262132"/>
                </c:manualLayout>
              </c:layout>
              <c:showVal val="1"/>
            </c:dLbl>
            <c:delete val="1"/>
          </c:dLbls>
          <c:cat>
            <c:numRef>
              <c:f>'Graf. 3'!$B$27:$B$56</c:f>
              <c:numCache>
                <c:formatCode>General</c:formatCode>
                <c:ptCount val="30"/>
                <c:pt idx="0">
                  <c:v>1990</c:v>
                </c:pt>
                <c:pt idx="1">
                  <c:v>1991</c:v>
                </c:pt>
                <c:pt idx="2">
                  <c:v>1992</c:v>
                </c:pt>
                <c:pt idx="3">
                  <c:v>1993</c:v>
                </c:pt>
                <c:pt idx="4">
                  <c:v>1994</c:v>
                </c:pt>
                <c:pt idx="5">
                  <c:v>1995</c:v>
                </c:pt>
                <c:pt idx="6">
                  <c:v>1996</c:v>
                </c:pt>
                <c:pt idx="7">
                  <c:v>1997</c:v>
                </c:pt>
                <c:pt idx="8">
                  <c:v>1998</c:v>
                </c:pt>
                <c:pt idx="9">
                  <c:v>1999</c:v>
                </c:pt>
                <c:pt idx="10">
                  <c:v>2000</c:v>
                </c:pt>
                <c:pt idx="11">
                  <c:v>2001</c:v>
                </c:pt>
                <c:pt idx="12">
                  <c:v>2002</c:v>
                </c:pt>
                <c:pt idx="13">
                  <c:v>2003</c:v>
                </c:pt>
                <c:pt idx="14">
                  <c:v>2004</c:v>
                </c:pt>
                <c:pt idx="15">
                  <c:v>2005</c:v>
                </c:pt>
                <c:pt idx="16">
                  <c:v>2006</c:v>
                </c:pt>
                <c:pt idx="17">
                  <c:v>2007</c:v>
                </c:pt>
                <c:pt idx="18">
                  <c:v>2008</c:v>
                </c:pt>
                <c:pt idx="19">
                  <c:v>2009</c:v>
                </c:pt>
                <c:pt idx="20">
                  <c:v>2010</c:v>
                </c:pt>
                <c:pt idx="21">
                  <c:v>2011</c:v>
                </c:pt>
                <c:pt idx="22">
                  <c:v>2012</c:v>
                </c:pt>
                <c:pt idx="23">
                  <c:v>2013</c:v>
                </c:pt>
                <c:pt idx="24">
                  <c:v>2014</c:v>
                </c:pt>
                <c:pt idx="25">
                  <c:v>2015</c:v>
                </c:pt>
                <c:pt idx="26">
                  <c:v>2016</c:v>
                </c:pt>
                <c:pt idx="27">
                  <c:v>2017</c:v>
                </c:pt>
                <c:pt idx="28">
                  <c:v>2018</c:v>
                </c:pt>
                <c:pt idx="29">
                  <c:v>2019</c:v>
                </c:pt>
              </c:numCache>
            </c:numRef>
          </c:cat>
          <c:val>
            <c:numRef>
              <c:f>'Graf. 3'!$P$27:$P$56</c:f>
              <c:numCache>
                <c:formatCode>_ * #,##0_ ;_ * \-#,##0_ ;_ * "-"??_ ;_ @_ </c:formatCode>
                <c:ptCount val="30"/>
                <c:pt idx="0">
                  <c:v>-270.34939400000002</c:v>
                </c:pt>
                <c:pt idx="1">
                  <c:v>-347.57495999999998</c:v>
                </c:pt>
                <c:pt idx="2">
                  <c:v>-143.50639100000001</c:v>
                </c:pt>
                <c:pt idx="3">
                  <c:v>-351.94139000000001</c:v>
                </c:pt>
                <c:pt idx="4">
                  <c:v>-590.42878700000006</c:v>
                </c:pt>
                <c:pt idx="5">
                  <c:v>-683.69867399999998</c:v>
                </c:pt>
                <c:pt idx="6">
                  <c:v>-430.12025599999998</c:v>
                </c:pt>
                <c:pt idx="7">
                  <c:v>-575.56547699999999</c:v>
                </c:pt>
                <c:pt idx="8">
                  <c:v>-1639.4066339999999</c:v>
                </c:pt>
                <c:pt idx="9">
                  <c:v>386.61312400000003</c:v>
                </c:pt>
                <c:pt idx="10">
                  <c:v>-720.55489422000005</c:v>
                </c:pt>
                <c:pt idx="11">
                  <c:v>-1949.563612917</c:v>
                </c:pt>
                <c:pt idx="12">
                  <c:v>-2788.4098205099999</c:v>
                </c:pt>
                <c:pt idx="13">
                  <c:v>-1967.5601830000001</c:v>
                </c:pt>
                <c:pt idx="14">
                  <c:v>-3190.84425706</c:v>
                </c:pt>
                <c:pt idx="15">
                  <c:v>-3750.2016856800001</c:v>
                </c:pt>
                <c:pt idx="16">
                  <c:v>-3839.6140210899998</c:v>
                </c:pt>
                <c:pt idx="17">
                  <c:v>-4377.8257366600001</c:v>
                </c:pt>
                <c:pt idx="18">
                  <c:v>-7287.2147873699996</c:v>
                </c:pt>
                <c:pt idx="19">
                  <c:v>-4952.4146839599998</c:v>
                </c:pt>
                <c:pt idx="20">
                  <c:v>-7699.12712397</c:v>
                </c:pt>
                <c:pt idx="21">
                  <c:v>-8765.5602328799996</c:v>
                </c:pt>
                <c:pt idx="22">
                  <c:v>-8782.7263378999996</c:v>
                </c:pt>
                <c:pt idx="23">
                  <c:v>-9312.4353436959991</c:v>
                </c:pt>
                <c:pt idx="24">
                  <c:v>-7640.2436696020004</c:v>
                </c:pt>
                <c:pt idx="25">
                  <c:v>-4886.5387324740004</c:v>
                </c:pt>
                <c:pt idx="26">
                  <c:v>-1722.0193317119993</c:v>
                </c:pt>
                <c:pt idx="27">
                  <c:v>-3659.4950944939992</c:v>
                </c:pt>
                <c:pt idx="28">
                  <c:v>-4936.6348068539992</c:v>
                </c:pt>
                <c:pt idx="29">
                  <c:v>-3700.4428314470006</c:v>
                </c:pt>
              </c:numCache>
            </c:numRef>
          </c:val>
        </c:ser>
        <c:gapWidth val="84"/>
        <c:overlap val="100"/>
        <c:axId val="51908992"/>
        <c:axId val="51910528"/>
      </c:barChart>
      <c:lineChart>
        <c:grouping val="standard"/>
        <c:ser>
          <c:idx val="2"/>
          <c:order val="2"/>
          <c:tx>
            <c:v>Bal. comercial total</c:v>
          </c:tx>
          <c:spPr>
            <a:ln w="22225">
              <a:solidFill>
                <a:srgbClr val="FF0000"/>
              </a:solidFill>
              <a:prstDash val="dash"/>
            </a:ln>
          </c:spPr>
          <c:marker>
            <c:symbol val="none"/>
          </c:marker>
          <c:cat>
            <c:numRef>
              <c:f>'Graf. 3'!$B$27:$B$56</c:f>
              <c:numCache>
                <c:formatCode>General</c:formatCode>
                <c:ptCount val="30"/>
                <c:pt idx="0">
                  <c:v>1990</c:v>
                </c:pt>
                <c:pt idx="1">
                  <c:v>1991</c:v>
                </c:pt>
                <c:pt idx="2">
                  <c:v>1992</c:v>
                </c:pt>
                <c:pt idx="3">
                  <c:v>1993</c:v>
                </c:pt>
                <c:pt idx="4">
                  <c:v>1994</c:v>
                </c:pt>
                <c:pt idx="5">
                  <c:v>1995</c:v>
                </c:pt>
                <c:pt idx="6">
                  <c:v>1996</c:v>
                </c:pt>
                <c:pt idx="7">
                  <c:v>1997</c:v>
                </c:pt>
                <c:pt idx="8">
                  <c:v>1998</c:v>
                </c:pt>
                <c:pt idx="9">
                  <c:v>1999</c:v>
                </c:pt>
                <c:pt idx="10">
                  <c:v>2000</c:v>
                </c:pt>
                <c:pt idx="11">
                  <c:v>2001</c:v>
                </c:pt>
                <c:pt idx="12">
                  <c:v>2002</c:v>
                </c:pt>
                <c:pt idx="13">
                  <c:v>2003</c:v>
                </c:pt>
                <c:pt idx="14">
                  <c:v>2004</c:v>
                </c:pt>
                <c:pt idx="15">
                  <c:v>2005</c:v>
                </c:pt>
                <c:pt idx="16">
                  <c:v>2006</c:v>
                </c:pt>
                <c:pt idx="17">
                  <c:v>2007</c:v>
                </c:pt>
                <c:pt idx="18">
                  <c:v>2008</c:v>
                </c:pt>
                <c:pt idx="19">
                  <c:v>2009</c:v>
                </c:pt>
                <c:pt idx="20">
                  <c:v>2010</c:v>
                </c:pt>
                <c:pt idx="21">
                  <c:v>2011</c:v>
                </c:pt>
                <c:pt idx="22">
                  <c:v>2012</c:v>
                </c:pt>
                <c:pt idx="23">
                  <c:v>2013</c:v>
                </c:pt>
                <c:pt idx="24">
                  <c:v>2014</c:v>
                </c:pt>
                <c:pt idx="25">
                  <c:v>2015</c:v>
                </c:pt>
                <c:pt idx="26">
                  <c:v>2016</c:v>
                </c:pt>
                <c:pt idx="27">
                  <c:v>2017</c:v>
                </c:pt>
                <c:pt idx="28">
                  <c:v>2018</c:v>
                </c:pt>
                <c:pt idx="29">
                  <c:v>2019</c:v>
                </c:pt>
              </c:numCache>
            </c:numRef>
          </c:cat>
          <c:val>
            <c:numRef>
              <c:f>'Graf. 3'!$N$27:$N$56</c:f>
              <c:numCache>
                <c:formatCode>_ * #,##0_ ;_ * \-#,##0_ ;_ * "-"??_ ;_ @_ </c:formatCode>
                <c:ptCount val="30"/>
                <c:pt idx="0">
                  <c:v>1076.798008</c:v>
                </c:pt>
                <c:pt idx="1">
                  <c:v>734.50115900000003</c:v>
                </c:pt>
                <c:pt idx="2">
                  <c:v>1124.581244</c:v>
                </c:pt>
                <c:pt idx="3">
                  <c:v>842.52473499999996</c:v>
                </c:pt>
                <c:pt idx="4">
                  <c:v>633.25839599999995</c:v>
                </c:pt>
                <c:pt idx="5">
                  <c:v>643.49662499999999</c:v>
                </c:pt>
                <c:pt idx="6">
                  <c:v>1192.757292</c:v>
                </c:pt>
                <c:pt idx="7">
                  <c:v>598.30971299999999</c:v>
                </c:pt>
                <c:pt idx="8">
                  <c:v>-994.88351399999897</c:v>
                </c:pt>
                <c:pt idx="9">
                  <c:v>1665.180198</c:v>
                </c:pt>
                <c:pt idx="10">
                  <c:v>1438.3750617799999</c:v>
                </c:pt>
                <c:pt idx="11">
                  <c:v>-302.12124791699898</c:v>
                </c:pt>
                <c:pt idx="12">
                  <c:v>-1145.2213050129999</c:v>
                </c:pt>
                <c:pt idx="13">
                  <c:v>-31.0396849999997</c:v>
                </c:pt>
                <c:pt idx="14">
                  <c:v>202.956715940001</c:v>
                </c:pt>
                <c:pt idx="15">
                  <c:v>519.81084332</c:v>
                </c:pt>
                <c:pt idx="16">
                  <c:v>1448.69007091</c:v>
                </c:pt>
                <c:pt idx="17">
                  <c:v>1414.1873663399999</c:v>
                </c:pt>
                <c:pt idx="18">
                  <c:v>1081.0185343999999</c:v>
                </c:pt>
                <c:pt idx="19">
                  <c:v>-233.84421201999999</c:v>
                </c:pt>
                <c:pt idx="20">
                  <c:v>-2008.3989211799999</c:v>
                </c:pt>
                <c:pt idx="21">
                  <c:v>-771.37518077999596</c:v>
                </c:pt>
                <c:pt idx="22">
                  <c:v>-424.14556155999901</c:v>
                </c:pt>
                <c:pt idx="23">
                  <c:v>-1078.4988917589901</c:v>
                </c:pt>
                <c:pt idx="24">
                  <c:v>-713.99543290599502</c:v>
                </c:pt>
                <c:pt idx="25">
                  <c:v>-2104.0260194259999</c:v>
                </c:pt>
                <c:pt idx="26">
                  <c:v>1231.2680480729978</c:v>
                </c:pt>
                <c:pt idx="27">
                  <c:v>59.206561470997258</c:v>
                </c:pt>
                <c:pt idx="28">
                  <c:v>-477.63435724500596</c:v>
                </c:pt>
                <c:pt idx="29">
                  <c:v>820.12586179000209</c:v>
                </c:pt>
              </c:numCache>
            </c:numRef>
          </c:val>
          <c:smooth val="1"/>
        </c:ser>
        <c:marker val="1"/>
        <c:axId val="51908992"/>
        <c:axId val="51910528"/>
      </c:lineChart>
      <c:lineChart>
        <c:grouping val="standard"/>
        <c:ser>
          <c:idx val="3"/>
          <c:order val="3"/>
          <c:tx>
            <c:v>Precio petróleo (eje der.)</c:v>
          </c:tx>
          <c:spPr>
            <a:ln w="22225">
              <a:solidFill>
                <a:srgbClr val="1F497D"/>
              </a:solidFill>
            </a:ln>
          </c:spPr>
          <c:marker>
            <c:symbol val="diamond"/>
            <c:size val="4"/>
            <c:spPr>
              <a:solidFill>
                <a:schemeClr val="accent1">
                  <a:lumMod val="40000"/>
                  <a:lumOff val="60000"/>
                </a:schemeClr>
              </a:solidFill>
              <a:ln>
                <a:noFill/>
              </a:ln>
            </c:spPr>
          </c:marker>
          <c:dLbls>
            <c:dLbl>
              <c:idx val="1"/>
              <c:layout>
                <c:manualLayout>
                  <c:x val="-2.9220374951953541E-2"/>
                  <c:y val="2.0806793359520091E-2"/>
                </c:manualLayout>
              </c:layout>
              <c:showVal val="1"/>
            </c:dLbl>
            <c:dLbl>
              <c:idx val="8"/>
              <c:layout>
                <c:manualLayout>
                  <c:x val="-3.0939220537362578E-2"/>
                  <c:y val="2.6751591462240237E-2"/>
                </c:manualLayout>
              </c:layout>
              <c:showVal val="1"/>
            </c:dLbl>
            <c:dLbl>
              <c:idx val="21"/>
              <c:layout>
                <c:manualLayout>
                  <c:x val="-2.7501529366544493E-2"/>
                  <c:y val="-2.6751591462240092E-2"/>
                </c:manualLayout>
              </c:layout>
              <c:showVal val="1"/>
            </c:dLbl>
            <c:dLbl>
              <c:idx val="27"/>
              <c:showVal val="1"/>
            </c:dLbl>
            <c:dLbl>
              <c:idx val="28"/>
              <c:layout>
                <c:manualLayout>
                  <c:x val="-3.7814602878998682E-2"/>
                  <c:y val="-2.6751591462240116E-2"/>
                </c:manualLayout>
              </c:layout>
              <c:showVal val="1"/>
            </c:dLbl>
            <c:dLbl>
              <c:idx val="29"/>
              <c:showVal val="1"/>
            </c:dLbl>
            <c:delete val="1"/>
          </c:dLbls>
          <c:cat>
            <c:numRef>
              <c:f>'Graf. 3'!$B$27:$B$56</c:f>
              <c:numCache>
                <c:formatCode>General</c:formatCode>
                <c:ptCount val="30"/>
                <c:pt idx="0">
                  <c:v>1990</c:v>
                </c:pt>
                <c:pt idx="1">
                  <c:v>1991</c:v>
                </c:pt>
                <c:pt idx="2">
                  <c:v>1992</c:v>
                </c:pt>
                <c:pt idx="3">
                  <c:v>1993</c:v>
                </c:pt>
                <c:pt idx="4">
                  <c:v>1994</c:v>
                </c:pt>
                <c:pt idx="5">
                  <c:v>1995</c:v>
                </c:pt>
                <c:pt idx="6">
                  <c:v>1996</c:v>
                </c:pt>
                <c:pt idx="7">
                  <c:v>1997</c:v>
                </c:pt>
                <c:pt idx="8">
                  <c:v>1998</c:v>
                </c:pt>
                <c:pt idx="9">
                  <c:v>1999</c:v>
                </c:pt>
                <c:pt idx="10">
                  <c:v>2000</c:v>
                </c:pt>
                <c:pt idx="11">
                  <c:v>2001</c:v>
                </c:pt>
                <c:pt idx="12">
                  <c:v>2002</c:v>
                </c:pt>
                <c:pt idx="13">
                  <c:v>2003</c:v>
                </c:pt>
                <c:pt idx="14">
                  <c:v>2004</c:v>
                </c:pt>
                <c:pt idx="15">
                  <c:v>2005</c:v>
                </c:pt>
                <c:pt idx="16">
                  <c:v>2006</c:v>
                </c:pt>
                <c:pt idx="17">
                  <c:v>2007</c:v>
                </c:pt>
                <c:pt idx="18">
                  <c:v>2008</c:v>
                </c:pt>
                <c:pt idx="19">
                  <c:v>2009</c:v>
                </c:pt>
                <c:pt idx="20">
                  <c:v>2010</c:v>
                </c:pt>
                <c:pt idx="21">
                  <c:v>2011</c:v>
                </c:pt>
                <c:pt idx="22">
                  <c:v>2012</c:v>
                </c:pt>
                <c:pt idx="23">
                  <c:v>2013</c:v>
                </c:pt>
                <c:pt idx="24">
                  <c:v>2014</c:v>
                </c:pt>
                <c:pt idx="25">
                  <c:v>2015</c:v>
                </c:pt>
                <c:pt idx="26">
                  <c:v>2016</c:v>
                </c:pt>
                <c:pt idx="27">
                  <c:v>2017</c:v>
                </c:pt>
                <c:pt idx="28">
                  <c:v>2018</c:v>
                </c:pt>
                <c:pt idx="29">
                  <c:v>2019</c:v>
                </c:pt>
              </c:numCache>
            </c:numRef>
          </c:cat>
          <c:val>
            <c:numRef>
              <c:f>'Graf. 3'!$X$27:$X$56</c:f>
              <c:numCache>
                <c:formatCode>#,##0.00</c:formatCode>
                <c:ptCount val="30"/>
                <c:pt idx="0">
                  <c:v>19.270222150285274</c:v>
                </c:pt>
                <c:pt idx="1">
                  <c:v>16.157365695812864</c:v>
                </c:pt>
                <c:pt idx="2">
                  <c:v>16.808183541532379</c:v>
                </c:pt>
                <c:pt idx="3">
                  <c:v>14.415325593951801</c:v>
                </c:pt>
                <c:pt idx="4">
                  <c:v>13.677785151427962</c:v>
                </c:pt>
                <c:pt idx="5">
                  <c:v>14.827750201579155</c:v>
                </c:pt>
                <c:pt idx="6">
                  <c:v>18.041882604811825</c:v>
                </c:pt>
                <c:pt idx="7">
                  <c:v>15.510184466474611</c:v>
                </c:pt>
                <c:pt idx="8">
                  <c:v>9.1449113489818057</c:v>
                </c:pt>
                <c:pt idx="9">
                  <c:v>15.120002192854477</c:v>
                </c:pt>
                <c:pt idx="10">
                  <c:v>24.921984200547527</c:v>
                </c:pt>
                <c:pt idx="11">
                  <c:v>18.993075297921095</c:v>
                </c:pt>
                <c:pt idx="12">
                  <c:v>21.845158184562187</c:v>
                </c:pt>
                <c:pt idx="13">
                  <c:v>26.256122808490748</c:v>
                </c:pt>
                <c:pt idx="14">
                  <c:v>32.170328504745441</c:v>
                </c:pt>
                <c:pt idx="15">
                  <c:v>42.835546418560639</c:v>
                </c:pt>
                <c:pt idx="16">
                  <c:v>52.797985051361806</c:v>
                </c:pt>
                <c:pt idx="17">
                  <c:v>62.265002357532524</c:v>
                </c:pt>
                <c:pt idx="18">
                  <c:v>83.959114275813832</c:v>
                </c:pt>
                <c:pt idx="19">
                  <c:v>54.341707800791099</c:v>
                </c:pt>
                <c:pt idx="20">
                  <c:v>72.970964547201305</c:v>
                </c:pt>
                <c:pt idx="21">
                  <c:v>98.879076475429983</c:v>
                </c:pt>
                <c:pt idx="22">
                  <c:v>99.489778019569272</c:v>
                </c:pt>
                <c:pt idx="23">
                  <c:v>97.357376096972814</c:v>
                </c:pt>
                <c:pt idx="24">
                  <c:v>84.16</c:v>
                </c:pt>
                <c:pt idx="25">
                  <c:v>41.88</c:v>
                </c:pt>
                <c:pt idx="26">
                  <c:v>34.96</c:v>
                </c:pt>
                <c:pt idx="27">
                  <c:v>45.68</c:v>
                </c:pt>
                <c:pt idx="28">
                  <c:v>60.55</c:v>
                </c:pt>
                <c:pt idx="29">
                  <c:v>55.3</c:v>
                </c:pt>
              </c:numCache>
            </c:numRef>
          </c:val>
          <c:smooth val="1"/>
        </c:ser>
        <c:marker val="1"/>
        <c:axId val="51913856"/>
        <c:axId val="51912064"/>
      </c:lineChart>
      <c:catAx>
        <c:axId val="51908992"/>
        <c:scaling>
          <c:orientation val="minMax"/>
        </c:scaling>
        <c:axPos val="b"/>
        <c:numFmt formatCode="General" sourceLinked="1"/>
        <c:tickLblPos val="low"/>
        <c:txPr>
          <a:bodyPr rot="-5400000" vert="horz"/>
          <a:lstStyle/>
          <a:p>
            <a:pPr>
              <a:defRPr b="1">
                <a:latin typeface="Arial Narrow" pitchFamily="34" charset="0"/>
              </a:defRPr>
            </a:pPr>
            <a:endParaRPr lang="es-EC"/>
          </a:p>
        </c:txPr>
        <c:crossAx val="51910528"/>
        <c:crosses val="autoZero"/>
        <c:auto val="1"/>
        <c:lblAlgn val="ctr"/>
        <c:lblOffset val="100"/>
      </c:catAx>
      <c:valAx>
        <c:axId val="51910528"/>
        <c:scaling>
          <c:orientation val="minMax"/>
          <c:min val="-10000"/>
        </c:scaling>
        <c:axPos val="l"/>
        <c:numFmt formatCode="_ * #,##0_ ;_ * \-#,##0_ ;_ * &quot;-&quot;??_ ;_ @_ " sourceLinked="1"/>
        <c:tickLblPos val="nextTo"/>
        <c:txPr>
          <a:bodyPr/>
          <a:lstStyle/>
          <a:p>
            <a:pPr>
              <a:defRPr b="1">
                <a:latin typeface="Arial Narrow" pitchFamily="34" charset="0"/>
              </a:defRPr>
            </a:pPr>
            <a:endParaRPr lang="es-EC"/>
          </a:p>
        </c:txPr>
        <c:crossAx val="51908992"/>
        <c:crosses val="autoZero"/>
        <c:crossBetween val="between"/>
      </c:valAx>
      <c:valAx>
        <c:axId val="51912064"/>
        <c:scaling>
          <c:orientation val="minMax"/>
        </c:scaling>
        <c:axPos val="r"/>
        <c:numFmt formatCode="#,##0.0" sourceLinked="0"/>
        <c:tickLblPos val="nextTo"/>
        <c:txPr>
          <a:bodyPr/>
          <a:lstStyle/>
          <a:p>
            <a:pPr>
              <a:defRPr b="1">
                <a:latin typeface="Arial Narrow" pitchFamily="34" charset="0"/>
              </a:defRPr>
            </a:pPr>
            <a:endParaRPr lang="es-EC"/>
          </a:p>
        </c:txPr>
        <c:crossAx val="51913856"/>
        <c:crosses val="max"/>
        <c:crossBetween val="between"/>
      </c:valAx>
      <c:catAx>
        <c:axId val="51913856"/>
        <c:scaling>
          <c:orientation val="minMax"/>
        </c:scaling>
        <c:delete val="1"/>
        <c:axPos val="b"/>
        <c:numFmt formatCode="General" sourceLinked="1"/>
        <c:tickLblPos val="nextTo"/>
        <c:crossAx val="51912064"/>
        <c:crosses val="autoZero"/>
        <c:auto val="1"/>
        <c:lblAlgn val="ctr"/>
        <c:lblOffset val="100"/>
      </c:catAx>
    </c:plotArea>
    <c:legend>
      <c:legendPos val="r"/>
      <c:layout>
        <c:manualLayout>
          <c:xMode val="edge"/>
          <c:yMode val="edge"/>
          <c:x val="8.4783479593107294E-2"/>
          <c:y val="6.2169949607303954E-3"/>
          <c:w val="0.86146821895115233"/>
          <c:h val="7.7884812749391893E-2"/>
        </c:manualLayout>
      </c:layout>
      <c:txPr>
        <a:bodyPr/>
        <a:lstStyle/>
        <a:p>
          <a:pPr>
            <a:defRPr b="1">
              <a:latin typeface="Arial Narrow" pitchFamily="34" charset="0"/>
            </a:defRPr>
          </a:pPr>
          <a:endParaRPr lang="es-EC"/>
        </a:p>
      </c:txPr>
    </c:legend>
    <c:plotVisOnly val="1"/>
    <c:dispBlanksAs val="gap"/>
  </c:chart>
  <c:spPr>
    <a:ln>
      <a:noFill/>
    </a:ln>
  </c:sp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chart>
    <c:plotArea>
      <c:layout>
        <c:manualLayout>
          <c:layoutTarget val="inner"/>
          <c:xMode val="edge"/>
          <c:yMode val="edge"/>
          <c:x val="8.1008311461067364E-2"/>
          <c:y val="3.7985108685597846E-2"/>
          <c:w val="0.90059338368144559"/>
          <c:h val="0.80759193208430735"/>
        </c:manualLayout>
      </c:layout>
      <c:barChart>
        <c:barDir val="col"/>
        <c:grouping val="clustered"/>
        <c:ser>
          <c:idx val="0"/>
          <c:order val="0"/>
          <c:tx>
            <c:strRef>
              <c:f>'Graf. 4'!$C$28</c:f>
              <c:strCache>
                <c:ptCount val="1"/>
                <c:pt idx="0">
                  <c:v>Cta. Corriente</c:v>
                </c:pt>
              </c:strCache>
            </c:strRef>
          </c:tx>
          <c:spPr>
            <a:solidFill>
              <a:schemeClr val="tx2"/>
            </a:solidFill>
          </c:spPr>
          <c:dLbls>
            <c:dLbl>
              <c:idx val="0"/>
              <c:showVal val="1"/>
            </c:dLbl>
            <c:dLbl>
              <c:idx val="5"/>
              <c:showVal val="1"/>
            </c:dLbl>
            <c:dLbl>
              <c:idx val="8"/>
              <c:layout>
                <c:manualLayout>
                  <c:x val="-5.1085568326947684E-3"/>
                  <c:y val="0"/>
                </c:manualLayout>
              </c:layout>
              <c:showVal val="1"/>
            </c:dLbl>
            <c:dLbl>
              <c:idx val="13"/>
              <c:layout>
                <c:manualLayout>
                  <c:x val="6.6518505110232874E-4"/>
                  <c:y val="1.4121379924742141E-3"/>
                </c:manualLayout>
              </c:layout>
              <c:showVal val="1"/>
            </c:dLbl>
            <c:dLbl>
              <c:idx val="16"/>
              <c:showVal val="1"/>
            </c:dLbl>
            <c:dLbl>
              <c:idx val="17"/>
              <c:showVal val="1"/>
            </c:dLbl>
            <c:dLbl>
              <c:idx val="18"/>
              <c:showVal val="1"/>
            </c:dLbl>
            <c:dLbl>
              <c:idx val="19"/>
              <c:showVal val="1"/>
            </c:dLbl>
            <c:dLbl>
              <c:idx val="29"/>
              <c:showVal val="1"/>
            </c:dLbl>
            <c:delete val="1"/>
          </c:dLbls>
          <c:cat>
            <c:strRef>
              <c:f>'Graf. 4'!$N$27:$AG$27</c:f>
              <c:strCache>
                <c:ptCount val="20"/>
                <c:pt idx="0">
                  <c:v>2000</c:v>
                </c:pt>
                <c:pt idx="1">
                  <c:v>2001</c:v>
                </c:pt>
                <c:pt idx="2">
                  <c:v>2002</c:v>
                </c:pt>
                <c:pt idx="3">
                  <c:v>2003</c:v>
                </c:pt>
                <c:pt idx="4">
                  <c:v>2004</c:v>
                </c:pt>
                <c:pt idx="5">
                  <c:v>2005</c:v>
                </c:pt>
                <c:pt idx="6">
                  <c:v>2006</c:v>
                </c:pt>
                <c:pt idx="7">
                  <c:v>2007</c:v>
                </c:pt>
                <c:pt idx="8">
                  <c:v>2008</c:v>
                </c:pt>
                <c:pt idx="9">
                  <c:v>2009</c:v>
                </c:pt>
                <c:pt idx="10">
                  <c:v>2010</c:v>
                </c:pt>
                <c:pt idx="11">
                  <c:v>2011</c:v>
                </c:pt>
                <c:pt idx="12">
                  <c:v>2012</c:v>
                </c:pt>
                <c:pt idx="13">
                  <c:v>2013</c:v>
                </c:pt>
                <c:pt idx="14">
                  <c:v>2014</c:v>
                </c:pt>
                <c:pt idx="15">
                  <c:v>2015</c:v>
                </c:pt>
                <c:pt idx="16">
                  <c:v>2016</c:v>
                </c:pt>
                <c:pt idx="17">
                  <c:v>2017</c:v>
                </c:pt>
                <c:pt idx="18">
                  <c:v>2018</c:v>
                </c:pt>
                <c:pt idx="19">
                  <c:v>2019 Q3</c:v>
                </c:pt>
              </c:strCache>
            </c:strRef>
          </c:cat>
          <c:val>
            <c:numRef>
              <c:f>'Graf. 4'!$N$28:$AG$28</c:f>
              <c:numCache>
                <c:formatCode>_ * #,##0_ ;_ * \-#,##0_ ;_ * "-"??_ ;_ @_ </c:formatCode>
                <c:ptCount val="20"/>
                <c:pt idx="0">
                  <c:v>1107.50580786</c:v>
                </c:pt>
                <c:pt idx="1">
                  <c:v>-521.77676886999996</c:v>
                </c:pt>
                <c:pt idx="2">
                  <c:v>-1218.2618753427585</c:v>
                </c:pt>
                <c:pt idx="3">
                  <c:v>-386.87449830152627</c:v>
                </c:pt>
                <c:pt idx="4">
                  <c:v>-479.18215069743587</c:v>
                </c:pt>
                <c:pt idx="5">
                  <c:v>474.48862845021631</c:v>
                </c:pt>
                <c:pt idx="6">
                  <c:v>1739.0659043017279</c:v>
                </c:pt>
                <c:pt idx="7">
                  <c:v>1886.5417987156789</c:v>
                </c:pt>
                <c:pt idx="8">
                  <c:v>1769.5286702678036</c:v>
                </c:pt>
                <c:pt idx="9">
                  <c:v>312.78136556602385</c:v>
                </c:pt>
                <c:pt idx="10">
                  <c:v>-1582.4095777906132</c:v>
                </c:pt>
                <c:pt idx="11">
                  <c:v>-399.68115975914452</c:v>
                </c:pt>
                <c:pt idx="12">
                  <c:v>-155.68107542929465</c:v>
                </c:pt>
                <c:pt idx="13">
                  <c:v>-933.48796133797168</c:v>
                </c:pt>
                <c:pt idx="14">
                  <c:v>-668.73811360431364</c:v>
                </c:pt>
                <c:pt idx="15">
                  <c:v>-2221.0278369041193</c:v>
                </c:pt>
                <c:pt idx="16">
                  <c:v>1321.0789693377922</c:v>
                </c:pt>
                <c:pt idx="17">
                  <c:v>-491.80560661981781</c:v>
                </c:pt>
                <c:pt idx="18">
                  <c:v>-1488.1302136407717</c:v>
                </c:pt>
                <c:pt idx="19">
                  <c:v>-380.47039683406069</c:v>
                </c:pt>
              </c:numCache>
            </c:numRef>
          </c:val>
        </c:ser>
        <c:axId val="51935104"/>
        <c:axId val="51936640"/>
      </c:barChart>
      <c:lineChart>
        <c:grouping val="standard"/>
        <c:ser>
          <c:idx val="1"/>
          <c:order val="1"/>
          <c:tx>
            <c:strRef>
              <c:f>'Graf. 4'!$C$29</c:f>
              <c:strCache>
                <c:ptCount val="1"/>
                <c:pt idx="0">
                  <c:v>Bal. Bienes</c:v>
                </c:pt>
              </c:strCache>
            </c:strRef>
          </c:tx>
          <c:spPr>
            <a:ln>
              <a:solidFill>
                <a:schemeClr val="accent1">
                  <a:lumMod val="60000"/>
                  <a:lumOff val="40000"/>
                </a:schemeClr>
              </a:solidFill>
            </a:ln>
          </c:spPr>
          <c:marker>
            <c:symbol val="star"/>
            <c:size val="5"/>
            <c:spPr>
              <a:noFill/>
              <a:ln>
                <a:solidFill>
                  <a:schemeClr val="accent6">
                    <a:lumMod val="75000"/>
                  </a:schemeClr>
                </a:solidFill>
              </a:ln>
            </c:spPr>
          </c:marker>
          <c:dLbls>
            <c:dLbl>
              <c:idx val="19"/>
              <c:layout>
                <c:manualLayout>
                  <c:x val="-2.0434227330779056E-2"/>
                  <c:y val="-3.292180358774216E-2"/>
                </c:manualLayout>
              </c:layout>
              <c:showVal val="1"/>
            </c:dLbl>
            <c:dLbl>
              <c:idx val="29"/>
              <c:layout>
                <c:manualLayout>
                  <c:x val="-5.1085568326947684E-3"/>
                  <c:y val="-2.4691352690806606E-2"/>
                </c:manualLayout>
              </c:layout>
              <c:tx>
                <c:rich>
                  <a:bodyPr/>
                  <a:lstStyle/>
                  <a:p>
                    <a:pPr>
                      <a:defRPr sz="1050" b="1">
                        <a:solidFill>
                          <a:schemeClr val="accent1">
                            <a:lumMod val="60000"/>
                            <a:lumOff val="40000"/>
                          </a:schemeClr>
                        </a:solidFill>
                        <a:latin typeface="Arial Narrow" pitchFamily="34" charset="0"/>
                      </a:defRPr>
                    </a:pPr>
                    <a:r>
                      <a:rPr lang="en-US" sz="1050" b="1">
                        <a:solidFill>
                          <a:schemeClr val="accent1">
                            <a:lumMod val="60000"/>
                            <a:lumOff val="40000"/>
                          </a:schemeClr>
                        </a:solidFill>
                        <a:latin typeface="Arial Narrow" pitchFamily="34" charset="0"/>
                      </a:rPr>
                      <a:t> 537 </a:t>
                    </a:r>
                  </a:p>
                </c:rich>
              </c:tx>
              <c:spPr/>
              <c:showVal val="1"/>
            </c:dLbl>
            <c:delete val="1"/>
          </c:dLbls>
          <c:cat>
            <c:strRef>
              <c:f>'Graf. 4'!$N$27:$AG$27</c:f>
              <c:strCache>
                <c:ptCount val="20"/>
                <c:pt idx="0">
                  <c:v>2000</c:v>
                </c:pt>
                <c:pt idx="1">
                  <c:v>2001</c:v>
                </c:pt>
                <c:pt idx="2">
                  <c:v>2002</c:v>
                </c:pt>
                <c:pt idx="3">
                  <c:v>2003</c:v>
                </c:pt>
                <c:pt idx="4">
                  <c:v>2004</c:v>
                </c:pt>
                <c:pt idx="5">
                  <c:v>2005</c:v>
                </c:pt>
                <c:pt idx="6">
                  <c:v>2006</c:v>
                </c:pt>
                <c:pt idx="7">
                  <c:v>2007</c:v>
                </c:pt>
                <c:pt idx="8">
                  <c:v>2008</c:v>
                </c:pt>
                <c:pt idx="9">
                  <c:v>2009</c:v>
                </c:pt>
                <c:pt idx="10">
                  <c:v>2010</c:v>
                </c:pt>
                <c:pt idx="11">
                  <c:v>2011</c:v>
                </c:pt>
                <c:pt idx="12">
                  <c:v>2012</c:v>
                </c:pt>
                <c:pt idx="13">
                  <c:v>2013</c:v>
                </c:pt>
                <c:pt idx="14">
                  <c:v>2014</c:v>
                </c:pt>
                <c:pt idx="15">
                  <c:v>2015</c:v>
                </c:pt>
                <c:pt idx="16">
                  <c:v>2016</c:v>
                </c:pt>
                <c:pt idx="17">
                  <c:v>2017</c:v>
                </c:pt>
                <c:pt idx="18">
                  <c:v>2018</c:v>
                </c:pt>
                <c:pt idx="19">
                  <c:v>2019 Q3</c:v>
                </c:pt>
              </c:strCache>
            </c:strRef>
          </c:cat>
          <c:val>
            <c:numRef>
              <c:f>'Graf. 4'!$N$29:$AG$29</c:f>
              <c:numCache>
                <c:formatCode>_ * #,##0_ ;_ * \-#,##0_ ;_ * "-"??_ ;_ @_ </c:formatCode>
                <c:ptCount val="20"/>
                <c:pt idx="0">
                  <c:v>1399.3021751000001</c:v>
                </c:pt>
                <c:pt idx="1">
                  <c:v>-356.25091915000002</c:v>
                </c:pt>
                <c:pt idx="2">
                  <c:v>-902.00059470999986</c:v>
                </c:pt>
                <c:pt idx="3">
                  <c:v>79.500231999999414</c:v>
                </c:pt>
                <c:pt idx="4">
                  <c:v>284.0061557366671</c:v>
                </c:pt>
                <c:pt idx="5">
                  <c:v>758.34070899266226</c:v>
                </c:pt>
                <c:pt idx="6">
                  <c:v>1768.4061483552214</c:v>
                </c:pt>
                <c:pt idx="7">
                  <c:v>1823.0250496261851</c:v>
                </c:pt>
                <c:pt idx="8">
                  <c:v>1548.664669993399</c:v>
                </c:pt>
                <c:pt idx="9">
                  <c:v>143.58037667390454</c:v>
                </c:pt>
                <c:pt idx="10">
                  <c:v>-1503.9816882554915</c:v>
                </c:pt>
                <c:pt idx="11">
                  <c:v>-302.61416866656873</c:v>
                </c:pt>
                <c:pt idx="12">
                  <c:v>49.949414054626686</c:v>
                </c:pt>
                <c:pt idx="13">
                  <c:v>-528.5540474550653</c:v>
                </c:pt>
                <c:pt idx="14">
                  <c:v>-63.492992806743132</c:v>
                </c:pt>
                <c:pt idx="15">
                  <c:v>-1649.793990927461</c:v>
                </c:pt>
                <c:pt idx="16">
                  <c:v>1567.3243623559902</c:v>
                </c:pt>
                <c:pt idx="17">
                  <c:v>311.44227989774299</c:v>
                </c:pt>
                <c:pt idx="18">
                  <c:v>-262.99777589614678</c:v>
                </c:pt>
                <c:pt idx="19">
                  <c:v>536.54192441939813</c:v>
                </c:pt>
              </c:numCache>
            </c:numRef>
          </c:val>
        </c:ser>
        <c:ser>
          <c:idx val="4"/>
          <c:order val="2"/>
          <c:tx>
            <c:strRef>
              <c:f>'Graf. 4'!$C$32</c:f>
              <c:strCache>
                <c:ptCount val="1"/>
                <c:pt idx="0">
                  <c:v>Transf. Corrientes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dLbls>
            <c:dLbl>
              <c:idx val="5"/>
              <c:layout>
                <c:manualLayout>
                  <c:x val="-2.95139161244692E-2"/>
                  <c:y val="-3.5878285240641315E-2"/>
                </c:manualLayout>
              </c:layout>
              <c:showVal val="1"/>
            </c:dLbl>
            <c:dLbl>
              <c:idx val="15"/>
              <c:layout>
                <c:manualLayout>
                  <c:x val="-4.8278677808952043E-2"/>
                  <c:y val="-2.2160867079082106E-2"/>
                </c:manualLayout>
              </c:layout>
              <c:showVal val="1"/>
            </c:dLbl>
            <c:dLbl>
              <c:idx val="17"/>
              <c:layout>
                <c:manualLayout>
                  <c:x val="-3.6292072686316609E-2"/>
                  <c:y val="-1.9605970943700077E-2"/>
                </c:manualLayout>
              </c:layout>
              <c:showVal val="1"/>
            </c:dLbl>
            <c:dLbl>
              <c:idx val="18"/>
              <c:layout>
                <c:manualLayout>
                  <c:x val="-1.8731375053214153E-2"/>
                  <c:y val="-2.194786905849477E-2"/>
                </c:manualLayout>
              </c:layout>
              <c:showVal val="1"/>
            </c:dLbl>
            <c:dLbl>
              <c:idx val="19"/>
              <c:layout>
                <c:manualLayout>
                  <c:x val="-6.8114091102595706E-3"/>
                  <c:y val="-2.4691352690806606E-2"/>
                </c:manualLayout>
              </c:layout>
              <c:showVal val="1"/>
            </c:dLbl>
            <c:dLbl>
              <c:idx val="29"/>
              <c:layout>
                <c:manualLayout>
                  <c:x val="-1.2487439112847294E-16"/>
                  <c:y val="-2.4691352690806606E-2"/>
                </c:manualLayout>
              </c:layout>
              <c:showVal val="1"/>
            </c:dLbl>
            <c:delete val="1"/>
          </c:dLbls>
          <c:cat>
            <c:strRef>
              <c:f>'Graf. 4'!$N$27:$AG$27</c:f>
              <c:strCache>
                <c:ptCount val="20"/>
                <c:pt idx="0">
                  <c:v>2000</c:v>
                </c:pt>
                <c:pt idx="1">
                  <c:v>2001</c:v>
                </c:pt>
                <c:pt idx="2">
                  <c:v>2002</c:v>
                </c:pt>
                <c:pt idx="3">
                  <c:v>2003</c:v>
                </c:pt>
                <c:pt idx="4">
                  <c:v>2004</c:v>
                </c:pt>
                <c:pt idx="5">
                  <c:v>2005</c:v>
                </c:pt>
                <c:pt idx="6">
                  <c:v>2006</c:v>
                </c:pt>
                <c:pt idx="7">
                  <c:v>2007</c:v>
                </c:pt>
                <c:pt idx="8">
                  <c:v>2008</c:v>
                </c:pt>
                <c:pt idx="9">
                  <c:v>2009</c:v>
                </c:pt>
                <c:pt idx="10">
                  <c:v>2010</c:v>
                </c:pt>
                <c:pt idx="11">
                  <c:v>2011</c:v>
                </c:pt>
                <c:pt idx="12">
                  <c:v>2012</c:v>
                </c:pt>
                <c:pt idx="13">
                  <c:v>2013</c:v>
                </c:pt>
                <c:pt idx="14">
                  <c:v>2014</c:v>
                </c:pt>
                <c:pt idx="15">
                  <c:v>2015</c:v>
                </c:pt>
                <c:pt idx="16">
                  <c:v>2016</c:v>
                </c:pt>
                <c:pt idx="17">
                  <c:v>2017</c:v>
                </c:pt>
                <c:pt idx="18">
                  <c:v>2018</c:v>
                </c:pt>
                <c:pt idx="19">
                  <c:v>2019 Q3</c:v>
                </c:pt>
              </c:strCache>
            </c:strRef>
          </c:cat>
          <c:val>
            <c:numRef>
              <c:f>'Graf. 4'!$N$32:$AG$32</c:f>
              <c:numCache>
                <c:formatCode>_ * #,##0_ ;_ * \-#,##0_ ;_ * "-"??_ ;_ @_ </c:formatCode>
                <c:ptCount val="20"/>
                <c:pt idx="0">
                  <c:v>1351.7817207600001</c:v>
                </c:pt>
                <c:pt idx="1">
                  <c:v>1638.8201876799999</c:v>
                </c:pt>
                <c:pt idx="2">
                  <c:v>1651.6752471613956</c:v>
                </c:pt>
                <c:pt idx="3">
                  <c:v>1769.4258152352518</c:v>
                </c:pt>
                <c:pt idx="4">
                  <c:v>2030.22014576178</c:v>
                </c:pt>
                <c:pt idx="5">
                  <c:v>2660.9394329140086</c:v>
                </c:pt>
                <c:pt idx="6">
                  <c:v>3103.8645029436398</c:v>
                </c:pt>
                <c:pt idx="7">
                  <c:v>3403.0519834460006</c:v>
                </c:pt>
                <c:pt idx="8">
                  <c:v>3220.9744244336002</c:v>
                </c:pt>
                <c:pt idx="9">
                  <c:v>2721.6367397470285</c:v>
                </c:pt>
                <c:pt idx="10">
                  <c:v>2480.9944221799997</c:v>
                </c:pt>
                <c:pt idx="11">
                  <c:v>2722.3957210924</c:v>
                </c:pt>
                <c:pt idx="12">
                  <c:v>2480.1810626851002</c:v>
                </c:pt>
                <c:pt idx="13">
                  <c:v>2375.9145942760006</c:v>
                </c:pt>
                <c:pt idx="14">
                  <c:v>2108.4721469250289</c:v>
                </c:pt>
                <c:pt idx="15">
                  <c:v>1962.5249370411798</c:v>
                </c:pt>
                <c:pt idx="16">
                  <c:v>2653.9435934936255</c:v>
                </c:pt>
                <c:pt idx="17">
                  <c:v>2664.6458343158256</c:v>
                </c:pt>
                <c:pt idx="18">
                  <c:v>2408.8616996507749</c:v>
                </c:pt>
                <c:pt idx="19">
                  <c:v>2004.6934645600002</c:v>
                </c:pt>
              </c:numCache>
            </c:numRef>
          </c:val>
        </c:ser>
        <c:ser>
          <c:idx val="2"/>
          <c:order val="3"/>
          <c:tx>
            <c:strRef>
              <c:f>'Graf. 4'!$C$40</c:f>
              <c:strCache>
                <c:ptCount val="1"/>
                <c:pt idx="0">
                  <c:v>Bal. Serv. y Renta</c:v>
                </c:pt>
              </c:strCache>
            </c:strRef>
          </c:tx>
          <c:spPr>
            <a:ln>
              <a:solidFill>
                <a:srgbClr val="C00000"/>
              </a:solidFill>
              <a:prstDash val="dash"/>
            </a:ln>
          </c:spPr>
          <c:marker>
            <c:symbol val="none"/>
          </c:marker>
          <c:dLbls>
            <c:dLbl>
              <c:idx val="0"/>
              <c:layout>
                <c:manualLayout>
                  <c:x val="-3.0651340996168612E-2"/>
                  <c:y val="-2.4691352690806606E-2"/>
                </c:manualLayout>
              </c:layout>
              <c:showVal val="1"/>
            </c:dLbl>
            <c:dLbl>
              <c:idx val="5"/>
              <c:layout>
                <c:manualLayout>
                  <c:x val="-3.6458333333333336E-2"/>
                  <c:y val="3.2362451300244267E-2"/>
                </c:manualLayout>
              </c:layout>
              <c:showVal val="1"/>
            </c:dLbl>
            <c:dLbl>
              <c:idx val="7"/>
              <c:layout>
                <c:manualLayout>
                  <c:x val="-3.5759897828863442E-2"/>
                  <c:y val="2.7434836323118585E-2"/>
                </c:manualLayout>
              </c:layout>
              <c:showVal val="1"/>
            </c:dLbl>
            <c:dLbl>
              <c:idx val="15"/>
              <c:layout>
                <c:manualLayout>
                  <c:x val="-4.0868454661558105E-2"/>
                  <c:y val="2.7434836323118456E-2"/>
                </c:manualLayout>
              </c:layout>
              <c:showVal val="1"/>
            </c:dLbl>
            <c:dLbl>
              <c:idx val="18"/>
              <c:layout>
                <c:manualLayout>
                  <c:x val="-4.0868454661558105E-2"/>
                  <c:y val="3.0178319955430272E-2"/>
                </c:manualLayout>
              </c:layout>
              <c:showVal val="1"/>
            </c:dLbl>
            <c:dLbl>
              <c:idx val="19"/>
              <c:layout>
                <c:manualLayout>
                  <c:x val="-5.1085568326947684E-3"/>
                  <c:y val="-1.6460901793871083E-2"/>
                </c:manualLayout>
              </c:layout>
              <c:showVal val="1"/>
            </c:dLbl>
            <c:dLbl>
              <c:idx val="29"/>
              <c:layout>
                <c:manualLayout>
                  <c:x val="-1.2487439112847294E-16"/>
                  <c:y val="-2.4691352690806606E-2"/>
                </c:manualLayout>
              </c:layout>
              <c:showVal val="1"/>
            </c:dLbl>
            <c:delete val="1"/>
          </c:dLbls>
          <c:cat>
            <c:strRef>
              <c:f>'Graf. 4'!$N$27:$AG$27</c:f>
              <c:strCache>
                <c:ptCount val="20"/>
                <c:pt idx="0">
                  <c:v>2000</c:v>
                </c:pt>
                <c:pt idx="1">
                  <c:v>2001</c:v>
                </c:pt>
                <c:pt idx="2">
                  <c:v>2002</c:v>
                </c:pt>
                <c:pt idx="3">
                  <c:v>2003</c:v>
                </c:pt>
                <c:pt idx="4">
                  <c:v>2004</c:v>
                </c:pt>
                <c:pt idx="5">
                  <c:v>2005</c:v>
                </c:pt>
                <c:pt idx="6">
                  <c:v>2006</c:v>
                </c:pt>
                <c:pt idx="7">
                  <c:v>2007</c:v>
                </c:pt>
                <c:pt idx="8">
                  <c:v>2008</c:v>
                </c:pt>
                <c:pt idx="9">
                  <c:v>2009</c:v>
                </c:pt>
                <c:pt idx="10">
                  <c:v>2010</c:v>
                </c:pt>
                <c:pt idx="11">
                  <c:v>2011</c:v>
                </c:pt>
                <c:pt idx="12">
                  <c:v>2012</c:v>
                </c:pt>
                <c:pt idx="13">
                  <c:v>2013</c:v>
                </c:pt>
                <c:pt idx="14">
                  <c:v>2014</c:v>
                </c:pt>
                <c:pt idx="15">
                  <c:v>2015</c:v>
                </c:pt>
                <c:pt idx="16">
                  <c:v>2016</c:v>
                </c:pt>
                <c:pt idx="17">
                  <c:v>2017</c:v>
                </c:pt>
                <c:pt idx="18">
                  <c:v>2018</c:v>
                </c:pt>
                <c:pt idx="19">
                  <c:v>2019 Q3</c:v>
                </c:pt>
              </c:strCache>
            </c:strRef>
          </c:cat>
          <c:val>
            <c:numRef>
              <c:f>'Graf. 4'!$N$40:$AG$40</c:f>
              <c:numCache>
                <c:formatCode>_ * #,##0_ ;_ * \-#,##0_ ;_ * "-"??_ ;_ @_ </c:formatCode>
                <c:ptCount val="20"/>
                <c:pt idx="0">
                  <c:v>-1643.578088</c:v>
                </c:pt>
                <c:pt idx="1">
                  <c:v>-1804.3460373999999</c:v>
                </c:pt>
                <c:pt idx="2">
                  <c:v>-1967.9365277941547</c:v>
                </c:pt>
                <c:pt idx="3">
                  <c:v>-2235.8005455367775</c:v>
                </c:pt>
                <c:pt idx="4">
                  <c:v>-2793.408452195883</c:v>
                </c:pt>
                <c:pt idx="5">
                  <c:v>-2944.7915134564546</c:v>
                </c:pt>
                <c:pt idx="6">
                  <c:v>-3133.204746997133</c:v>
                </c:pt>
                <c:pt idx="7">
                  <c:v>-3339.5352343565069</c:v>
                </c:pt>
                <c:pt idx="8">
                  <c:v>-3000.1104241591956</c:v>
                </c:pt>
                <c:pt idx="9">
                  <c:v>-2552.4357508549092</c:v>
                </c:pt>
                <c:pt idx="10">
                  <c:v>-2559.4223117151214</c:v>
                </c:pt>
                <c:pt idx="11">
                  <c:v>-2819.4627121849758</c:v>
                </c:pt>
                <c:pt idx="12">
                  <c:v>-2685.8115521690215</c:v>
                </c:pt>
                <c:pt idx="13">
                  <c:v>-2780.848508158907</c:v>
                </c:pt>
                <c:pt idx="14">
                  <c:v>-2713.7172677225994</c:v>
                </c:pt>
                <c:pt idx="15">
                  <c:v>-2533.7587830178381</c:v>
                </c:pt>
                <c:pt idx="16">
                  <c:v>-2900.1889865118237</c:v>
                </c:pt>
                <c:pt idx="17">
                  <c:v>-3467.8937208333864</c:v>
                </c:pt>
                <c:pt idx="18">
                  <c:v>-3633.9941373953998</c:v>
                </c:pt>
                <c:pt idx="19">
                  <c:v>-2921.7057858134585</c:v>
                </c:pt>
              </c:numCache>
            </c:numRef>
          </c:val>
        </c:ser>
        <c:marker val="1"/>
        <c:axId val="51935104"/>
        <c:axId val="51936640"/>
      </c:lineChart>
      <c:catAx>
        <c:axId val="51935104"/>
        <c:scaling>
          <c:orientation val="minMax"/>
        </c:scaling>
        <c:axPos val="b"/>
        <c:numFmt formatCode="General" sourceLinked="1"/>
        <c:tickLblPos val="low"/>
        <c:txPr>
          <a:bodyPr rot="-5400000" vert="horz"/>
          <a:lstStyle/>
          <a:p>
            <a:pPr>
              <a:defRPr sz="1100" b="1">
                <a:latin typeface="Arial Narrow" pitchFamily="34" charset="0"/>
              </a:defRPr>
            </a:pPr>
            <a:endParaRPr lang="es-EC"/>
          </a:p>
        </c:txPr>
        <c:crossAx val="51936640"/>
        <c:crosses val="autoZero"/>
        <c:auto val="1"/>
        <c:lblAlgn val="ctr"/>
        <c:lblOffset val="100"/>
      </c:catAx>
      <c:valAx>
        <c:axId val="51936640"/>
        <c:scaling>
          <c:orientation val="minMax"/>
        </c:scaling>
        <c:axPos val="l"/>
        <c:numFmt formatCode="_ * #,##0_ ;_ * \-#,##0_ ;_ * &quot;-&quot;??_ ;_ @_ " sourceLinked="1"/>
        <c:tickLblPos val="nextTo"/>
        <c:txPr>
          <a:bodyPr/>
          <a:lstStyle/>
          <a:p>
            <a:pPr>
              <a:defRPr sz="1100" b="1">
                <a:latin typeface="Arial Narrow" pitchFamily="34" charset="0"/>
              </a:defRPr>
            </a:pPr>
            <a:endParaRPr lang="es-EC"/>
          </a:p>
        </c:txPr>
        <c:crossAx val="51935104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9.3244838648042797E-2"/>
          <c:y val="9.7979232479873547E-3"/>
          <c:w val="0.87170027118257898"/>
          <c:h val="6.4667057904070124E-2"/>
        </c:manualLayout>
      </c:layout>
      <c:txPr>
        <a:bodyPr/>
        <a:lstStyle/>
        <a:p>
          <a:pPr>
            <a:defRPr sz="1200" b="1">
              <a:latin typeface="Arial Narrow" pitchFamily="34" charset="0"/>
            </a:defRPr>
          </a:pPr>
          <a:endParaRPr lang="es-EC"/>
        </a:p>
      </c:txPr>
    </c:legend>
    <c:plotVisOnly val="1"/>
    <c:dispBlanksAs val="gap"/>
  </c:chart>
  <c:spPr>
    <a:ln>
      <a:noFill/>
    </a:ln>
  </c:spPr>
  <c:printSettings>
    <c:headerFooter/>
    <c:pageMargins b="0.750000000000001" l="0.70000000000000062" r="0.70000000000000062" t="0.750000000000001" header="0.30000000000000032" footer="0.30000000000000032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chart>
    <c:plotArea>
      <c:layout>
        <c:manualLayout>
          <c:layoutTarget val="inner"/>
          <c:xMode val="edge"/>
          <c:yMode val="edge"/>
          <c:x val="9.5337383212207596E-2"/>
          <c:y val="3.450666568776805E-2"/>
          <c:w val="0.8801012132790208"/>
          <c:h val="0.79574717495977365"/>
        </c:manualLayout>
      </c:layout>
      <c:barChart>
        <c:barDir val="col"/>
        <c:grouping val="clustered"/>
        <c:ser>
          <c:idx val="0"/>
          <c:order val="0"/>
          <c:tx>
            <c:strRef>
              <c:f>'Graf. 5'!$C$32</c:f>
              <c:strCache>
                <c:ptCount val="1"/>
                <c:pt idx="0">
                  <c:v>Cta. Capital y Financ.</c:v>
                </c:pt>
              </c:strCache>
            </c:strRef>
          </c:tx>
          <c:spPr>
            <a:solidFill>
              <a:schemeClr val="accent1">
                <a:lumMod val="75000"/>
              </a:schemeClr>
            </a:solidFill>
          </c:spPr>
          <c:dLbls>
            <c:dLbl>
              <c:idx val="0"/>
              <c:showVal val="1"/>
            </c:dLbl>
            <c:dLbl>
              <c:idx val="6"/>
              <c:showVal val="1"/>
            </c:dLbl>
            <c:dLbl>
              <c:idx val="13"/>
              <c:showVal val="1"/>
            </c:dLbl>
            <c:dLbl>
              <c:idx val="19"/>
              <c:showVal val="1"/>
            </c:dLbl>
            <c:delete val="1"/>
          </c:dLbls>
          <c:cat>
            <c:strRef>
              <c:f>'Graf. 5'!$D$31:$W$31</c:f>
              <c:strCache>
                <c:ptCount val="20"/>
                <c:pt idx="0">
                  <c:v>2000</c:v>
                </c:pt>
                <c:pt idx="1">
                  <c:v>2001</c:v>
                </c:pt>
                <c:pt idx="2">
                  <c:v>2002</c:v>
                </c:pt>
                <c:pt idx="3">
                  <c:v>2003</c:v>
                </c:pt>
                <c:pt idx="4">
                  <c:v>2004</c:v>
                </c:pt>
                <c:pt idx="5">
                  <c:v>2005</c:v>
                </c:pt>
                <c:pt idx="6">
                  <c:v>2006</c:v>
                </c:pt>
                <c:pt idx="7">
                  <c:v>2007</c:v>
                </c:pt>
                <c:pt idx="8">
                  <c:v>2008</c:v>
                </c:pt>
                <c:pt idx="9">
                  <c:v>2009</c:v>
                </c:pt>
                <c:pt idx="10">
                  <c:v>2010</c:v>
                </c:pt>
                <c:pt idx="11">
                  <c:v>2011</c:v>
                </c:pt>
                <c:pt idx="12">
                  <c:v>2012</c:v>
                </c:pt>
                <c:pt idx="13">
                  <c:v>2013</c:v>
                </c:pt>
                <c:pt idx="14">
                  <c:v>2014</c:v>
                </c:pt>
                <c:pt idx="15">
                  <c:v>2015</c:v>
                </c:pt>
                <c:pt idx="16">
                  <c:v>2016</c:v>
                </c:pt>
                <c:pt idx="17">
                  <c:v>2017</c:v>
                </c:pt>
                <c:pt idx="18">
                  <c:v>2018</c:v>
                </c:pt>
                <c:pt idx="19">
                  <c:v>2019 Q3</c:v>
                </c:pt>
              </c:strCache>
            </c:strRef>
          </c:cat>
          <c:val>
            <c:numRef>
              <c:f>'Graf. 5'!$D$32:$W$32</c:f>
              <c:numCache>
                <c:formatCode>_ * #,##0_ ;_ * \-#,##0_ ;_ * "-"??_ ;_ @_ </c:formatCode>
                <c:ptCount val="20"/>
                <c:pt idx="0">
                  <c:v>-6292.6377613300001</c:v>
                </c:pt>
                <c:pt idx="1">
                  <c:v>779.1255036</c:v>
                </c:pt>
                <c:pt idx="2">
                  <c:v>1275.4092270039607</c:v>
                </c:pt>
                <c:pt idx="3">
                  <c:v>343.13992024053056</c:v>
                </c:pt>
                <c:pt idx="4">
                  <c:v>104.11300335030961</c:v>
                </c:pt>
                <c:pt idx="5">
                  <c:v>-229.58659957641439</c:v>
                </c:pt>
                <c:pt idx="6">
                  <c:v>-2188.0309329745082</c:v>
                </c:pt>
                <c:pt idx="7">
                  <c:v>-560.93690930763466</c:v>
                </c:pt>
                <c:pt idx="8">
                  <c:v>-655.7736265492083</c:v>
                </c:pt>
                <c:pt idx="9">
                  <c:v>-2715.7157024091061</c:v>
                </c:pt>
                <c:pt idx="10">
                  <c:v>475.36067724251131</c:v>
                </c:pt>
                <c:pt idx="11">
                  <c:v>450.50008175804726</c:v>
                </c:pt>
                <c:pt idx="12">
                  <c:v>-523.65976080868347</c:v>
                </c:pt>
                <c:pt idx="13">
                  <c:v>2924.7091236277483</c:v>
                </c:pt>
                <c:pt idx="14">
                  <c:v>468.87325889732335</c:v>
                </c:pt>
                <c:pt idx="15">
                  <c:v>697.36626382284874</c:v>
                </c:pt>
                <c:pt idx="16">
                  <c:v>-13.51866008963043</c:v>
                </c:pt>
                <c:pt idx="17">
                  <c:v>-1354.1899271843702</c:v>
                </c:pt>
                <c:pt idx="18">
                  <c:v>1554.2755298439156</c:v>
                </c:pt>
                <c:pt idx="19">
                  <c:v>2043.6215669094668</c:v>
                </c:pt>
              </c:numCache>
            </c:numRef>
          </c:val>
        </c:ser>
        <c:gapWidth val="103"/>
        <c:axId val="73575808"/>
        <c:axId val="75969664"/>
      </c:barChart>
      <c:lineChart>
        <c:grouping val="standard"/>
        <c:ser>
          <c:idx val="1"/>
          <c:order val="1"/>
          <c:tx>
            <c:strRef>
              <c:f>'Graf. 5'!$C$33</c:f>
              <c:strCache>
                <c:ptCount val="1"/>
                <c:pt idx="0">
                  <c:v>Cta. Capital</c:v>
                </c:pt>
              </c:strCache>
            </c:strRef>
          </c:tx>
          <c:spPr>
            <a:ln>
              <a:solidFill>
                <a:srgbClr val="00B050"/>
              </a:solidFill>
            </a:ln>
          </c:spPr>
          <c:marker>
            <c:symbol val="none"/>
          </c:marker>
          <c:cat>
            <c:strRef>
              <c:f>'Graf. 5'!$D$31:$W$31</c:f>
              <c:strCache>
                <c:ptCount val="20"/>
                <c:pt idx="0">
                  <c:v>2000</c:v>
                </c:pt>
                <c:pt idx="1">
                  <c:v>2001</c:v>
                </c:pt>
                <c:pt idx="2">
                  <c:v>2002</c:v>
                </c:pt>
                <c:pt idx="3">
                  <c:v>2003</c:v>
                </c:pt>
                <c:pt idx="4">
                  <c:v>2004</c:v>
                </c:pt>
                <c:pt idx="5">
                  <c:v>2005</c:v>
                </c:pt>
                <c:pt idx="6">
                  <c:v>2006</c:v>
                </c:pt>
                <c:pt idx="7">
                  <c:v>2007</c:v>
                </c:pt>
                <c:pt idx="8">
                  <c:v>2008</c:v>
                </c:pt>
                <c:pt idx="9">
                  <c:v>2009</c:v>
                </c:pt>
                <c:pt idx="10">
                  <c:v>2010</c:v>
                </c:pt>
                <c:pt idx="11">
                  <c:v>2011</c:v>
                </c:pt>
                <c:pt idx="12">
                  <c:v>2012</c:v>
                </c:pt>
                <c:pt idx="13">
                  <c:v>2013</c:v>
                </c:pt>
                <c:pt idx="14">
                  <c:v>2014</c:v>
                </c:pt>
                <c:pt idx="15">
                  <c:v>2015</c:v>
                </c:pt>
                <c:pt idx="16">
                  <c:v>2016</c:v>
                </c:pt>
                <c:pt idx="17">
                  <c:v>2017</c:v>
                </c:pt>
                <c:pt idx="18">
                  <c:v>2018</c:v>
                </c:pt>
                <c:pt idx="19">
                  <c:v>2019 Q3</c:v>
                </c:pt>
              </c:strCache>
            </c:strRef>
          </c:cat>
          <c:val>
            <c:numRef>
              <c:f>'Graf. 5'!$D$33:$W$33</c:f>
              <c:numCache>
                <c:formatCode>_ * #,##0_ ;_ * \-#,##0_ ;_ * "-"??_ ;_ @_ </c:formatCode>
                <c:ptCount val="20"/>
                <c:pt idx="0">
                  <c:v>-1.3935654</c:v>
                </c:pt>
                <c:pt idx="1">
                  <c:v>14.9041</c:v>
                </c:pt>
                <c:pt idx="2">
                  <c:v>15.565499999999997</c:v>
                </c:pt>
                <c:pt idx="3">
                  <c:v>7.5118775882731939</c:v>
                </c:pt>
                <c:pt idx="4">
                  <c:v>8.1385492218494733</c:v>
                </c:pt>
                <c:pt idx="5">
                  <c:v>15.910000000000007</c:v>
                </c:pt>
                <c:pt idx="6">
                  <c:v>18.573999999999998</c:v>
                </c:pt>
                <c:pt idx="7">
                  <c:v>52.703936959999993</c:v>
                </c:pt>
                <c:pt idx="8">
                  <c:v>80.25354759999999</c:v>
                </c:pt>
                <c:pt idx="9">
                  <c:v>73.65375248000008</c:v>
                </c:pt>
                <c:pt idx="10">
                  <c:v>85.89671104</c:v>
                </c:pt>
                <c:pt idx="11">
                  <c:v>82.34654703999999</c:v>
                </c:pt>
                <c:pt idx="12">
                  <c:v>121.46363992000001</c:v>
                </c:pt>
                <c:pt idx="13">
                  <c:v>66.124599119999999</c:v>
                </c:pt>
                <c:pt idx="14">
                  <c:v>66.762649252114343</c:v>
                </c:pt>
                <c:pt idx="15">
                  <c:v>-69.124860405364544</c:v>
                </c:pt>
                <c:pt idx="16">
                  <c:v>-813.84091440791826</c:v>
                </c:pt>
                <c:pt idx="17">
                  <c:v>68.712875087102631</c:v>
                </c:pt>
                <c:pt idx="18">
                  <c:v>-192.5188951620263</c:v>
                </c:pt>
                <c:pt idx="19">
                  <c:v>49.942999999999998</c:v>
                </c:pt>
              </c:numCache>
            </c:numRef>
          </c:val>
        </c:ser>
        <c:ser>
          <c:idx val="2"/>
          <c:order val="2"/>
          <c:tx>
            <c:strRef>
              <c:f>'Graf. 5'!$C$35</c:f>
              <c:strCache>
                <c:ptCount val="1"/>
                <c:pt idx="0">
                  <c:v>Inversión directa</c:v>
                </c:pt>
              </c:strCache>
            </c:strRef>
          </c:tx>
          <c:spPr>
            <a:ln w="25400">
              <a:solidFill>
                <a:srgbClr val="FF0000"/>
              </a:solidFill>
            </a:ln>
          </c:spPr>
          <c:marker>
            <c:symbol val="none"/>
          </c:marker>
          <c:cat>
            <c:strRef>
              <c:f>'Graf. 5'!$D$31:$W$31</c:f>
              <c:strCache>
                <c:ptCount val="20"/>
                <c:pt idx="0">
                  <c:v>2000</c:v>
                </c:pt>
                <c:pt idx="1">
                  <c:v>2001</c:v>
                </c:pt>
                <c:pt idx="2">
                  <c:v>2002</c:v>
                </c:pt>
                <c:pt idx="3">
                  <c:v>2003</c:v>
                </c:pt>
                <c:pt idx="4">
                  <c:v>2004</c:v>
                </c:pt>
                <c:pt idx="5">
                  <c:v>2005</c:v>
                </c:pt>
                <c:pt idx="6">
                  <c:v>2006</c:v>
                </c:pt>
                <c:pt idx="7">
                  <c:v>2007</c:v>
                </c:pt>
                <c:pt idx="8">
                  <c:v>2008</c:v>
                </c:pt>
                <c:pt idx="9">
                  <c:v>2009</c:v>
                </c:pt>
                <c:pt idx="10">
                  <c:v>2010</c:v>
                </c:pt>
                <c:pt idx="11">
                  <c:v>2011</c:v>
                </c:pt>
                <c:pt idx="12">
                  <c:v>2012</c:v>
                </c:pt>
                <c:pt idx="13">
                  <c:v>2013</c:v>
                </c:pt>
                <c:pt idx="14">
                  <c:v>2014</c:v>
                </c:pt>
                <c:pt idx="15">
                  <c:v>2015</c:v>
                </c:pt>
                <c:pt idx="16">
                  <c:v>2016</c:v>
                </c:pt>
                <c:pt idx="17">
                  <c:v>2017</c:v>
                </c:pt>
                <c:pt idx="18">
                  <c:v>2018</c:v>
                </c:pt>
                <c:pt idx="19">
                  <c:v>2019 Q3</c:v>
                </c:pt>
              </c:strCache>
            </c:strRef>
          </c:cat>
          <c:val>
            <c:numRef>
              <c:f>'Graf. 5'!$D$35:$W$35</c:f>
              <c:numCache>
                <c:formatCode>_ * #,##0.0_ ;_ * \-#,##0.0_ ;_ * "-"??_ ;_ @_ </c:formatCode>
                <c:ptCount val="20"/>
                <c:pt idx="0">
                  <c:v>-23.439367900000001</c:v>
                </c:pt>
                <c:pt idx="1">
                  <c:v>538.56857520000005</c:v>
                </c:pt>
                <c:pt idx="2">
                  <c:v>783.26100954999993</c:v>
                </c:pt>
                <c:pt idx="3">
                  <c:v>871.51341402361891</c:v>
                </c:pt>
                <c:pt idx="4">
                  <c:v>836.93959389564452</c:v>
                </c:pt>
                <c:pt idx="5">
                  <c:v>493.41383554564436</c:v>
                </c:pt>
                <c:pt idx="6">
                  <c:v>271.4288525300002</c:v>
                </c:pt>
                <c:pt idx="7">
                  <c:v>193.87252692999994</c:v>
                </c:pt>
                <c:pt idx="8">
                  <c:v>1057.3680201548159</c:v>
                </c:pt>
                <c:pt idx="9">
                  <c:v>308.61089010899968</c:v>
                </c:pt>
                <c:pt idx="10">
                  <c:v>165.86632036363972</c:v>
                </c:pt>
                <c:pt idx="11">
                  <c:v>646.07735868790314</c:v>
                </c:pt>
                <c:pt idx="12">
                  <c:v>567.41030085637931</c:v>
                </c:pt>
                <c:pt idx="13">
                  <c:v>727.06420626341674</c:v>
                </c:pt>
                <c:pt idx="14">
                  <c:v>776.60194609111818</c:v>
                </c:pt>
                <c:pt idx="15">
                  <c:v>1331.2603373074774</c:v>
                </c:pt>
                <c:pt idx="16">
                  <c:v>754.65186812223999</c:v>
                </c:pt>
                <c:pt idx="17">
                  <c:v>624.56741225919848</c:v>
                </c:pt>
                <c:pt idx="18">
                  <c:v>1455.9301452362215</c:v>
                </c:pt>
                <c:pt idx="19">
                  <c:v>610.84166285643369</c:v>
                </c:pt>
              </c:numCache>
            </c:numRef>
          </c:val>
        </c:ser>
        <c:ser>
          <c:idx val="3"/>
          <c:order val="3"/>
          <c:tx>
            <c:strRef>
              <c:f>'Graf. 5'!$C$36</c:f>
              <c:strCache>
                <c:ptCount val="1"/>
                <c:pt idx="0">
                  <c:v>Inversión de cartera</c:v>
                </c:pt>
              </c:strCache>
            </c:strRef>
          </c:tx>
          <c:spPr>
            <a:ln>
              <a:solidFill>
                <a:srgbClr val="00B0F0"/>
              </a:solidFill>
            </a:ln>
          </c:spPr>
          <c:marker>
            <c:symbol val="none"/>
          </c:marker>
          <c:cat>
            <c:strRef>
              <c:f>'Graf. 5'!$D$31:$W$31</c:f>
              <c:strCache>
                <c:ptCount val="20"/>
                <c:pt idx="0">
                  <c:v>2000</c:v>
                </c:pt>
                <c:pt idx="1">
                  <c:v>2001</c:v>
                </c:pt>
                <c:pt idx="2">
                  <c:v>2002</c:v>
                </c:pt>
                <c:pt idx="3">
                  <c:v>2003</c:v>
                </c:pt>
                <c:pt idx="4">
                  <c:v>2004</c:v>
                </c:pt>
                <c:pt idx="5">
                  <c:v>2005</c:v>
                </c:pt>
                <c:pt idx="6">
                  <c:v>2006</c:v>
                </c:pt>
                <c:pt idx="7">
                  <c:v>2007</c:v>
                </c:pt>
                <c:pt idx="8">
                  <c:v>2008</c:v>
                </c:pt>
                <c:pt idx="9">
                  <c:v>2009</c:v>
                </c:pt>
                <c:pt idx="10">
                  <c:v>2010</c:v>
                </c:pt>
                <c:pt idx="11">
                  <c:v>2011</c:v>
                </c:pt>
                <c:pt idx="12">
                  <c:v>2012</c:v>
                </c:pt>
                <c:pt idx="13">
                  <c:v>2013</c:v>
                </c:pt>
                <c:pt idx="14">
                  <c:v>2014</c:v>
                </c:pt>
                <c:pt idx="15">
                  <c:v>2015</c:v>
                </c:pt>
                <c:pt idx="16">
                  <c:v>2016</c:v>
                </c:pt>
                <c:pt idx="17">
                  <c:v>2017</c:v>
                </c:pt>
                <c:pt idx="18">
                  <c:v>2018</c:v>
                </c:pt>
                <c:pt idx="19">
                  <c:v>2019 Q3</c:v>
                </c:pt>
              </c:strCache>
            </c:strRef>
          </c:cat>
          <c:val>
            <c:numRef>
              <c:f>'Graf. 5'!$D$36:$W$36</c:f>
              <c:numCache>
                <c:formatCode>_ * #,##0.0_ ;_ * \-#,##0.0_ ;_ * "-"??_ ;_ @_ </c:formatCode>
                <c:ptCount val="20"/>
                <c:pt idx="0">
                  <c:v>-5582.64891343</c:v>
                </c:pt>
                <c:pt idx="1">
                  <c:v>39.506997400000003</c:v>
                </c:pt>
                <c:pt idx="2">
                  <c:v>0.22542616999999976</c:v>
                </c:pt>
                <c:pt idx="3">
                  <c:v>-303.54249423999994</c:v>
                </c:pt>
                <c:pt idx="4">
                  <c:v>-190.31468419999996</c:v>
                </c:pt>
                <c:pt idx="5">
                  <c:v>365.85451615000011</c:v>
                </c:pt>
                <c:pt idx="6">
                  <c:v>-1383.8737751399999</c:v>
                </c:pt>
                <c:pt idx="7">
                  <c:v>-118.27443180000023</c:v>
                </c:pt>
                <c:pt idx="8">
                  <c:v>213.1466903000001</c:v>
                </c:pt>
                <c:pt idx="9">
                  <c:v>-3141.5075753299998</c:v>
                </c:pt>
                <c:pt idx="10">
                  <c:v>-731.10359967999989</c:v>
                </c:pt>
                <c:pt idx="11">
                  <c:v>40.978724639999911</c:v>
                </c:pt>
                <c:pt idx="12">
                  <c:v>66.699536130000041</c:v>
                </c:pt>
                <c:pt idx="13">
                  <c:v>-909.84658786000023</c:v>
                </c:pt>
                <c:pt idx="14">
                  <c:v>1500.3698016799999</c:v>
                </c:pt>
                <c:pt idx="15">
                  <c:v>1473.3779902399974</c:v>
                </c:pt>
                <c:pt idx="16">
                  <c:v>2200.9426009800027</c:v>
                </c:pt>
                <c:pt idx="17">
                  <c:v>6490.5944588900002</c:v>
                </c:pt>
                <c:pt idx="18">
                  <c:v>2600.8805224300004</c:v>
                </c:pt>
                <c:pt idx="19">
                  <c:v>2417.2391560000001</c:v>
                </c:pt>
              </c:numCache>
            </c:numRef>
          </c:val>
        </c:ser>
        <c:ser>
          <c:idx val="4"/>
          <c:order val="4"/>
          <c:tx>
            <c:strRef>
              <c:f>'Graf. 5'!$C$37</c:f>
              <c:strCache>
                <c:ptCount val="1"/>
                <c:pt idx="0">
                  <c:v>Otra inversión </c:v>
                </c:pt>
              </c:strCache>
            </c:strRef>
          </c:tx>
          <c:spPr>
            <a:ln w="28575">
              <a:solidFill>
                <a:srgbClr val="C00000"/>
              </a:solidFill>
              <a:prstDash val="dash"/>
            </a:ln>
          </c:spPr>
          <c:marker>
            <c:symbol val="none"/>
          </c:marker>
          <c:cat>
            <c:strRef>
              <c:f>'Graf. 5'!$D$31:$W$31</c:f>
              <c:strCache>
                <c:ptCount val="20"/>
                <c:pt idx="0">
                  <c:v>2000</c:v>
                </c:pt>
                <c:pt idx="1">
                  <c:v>2001</c:v>
                </c:pt>
                <c:pt idx="2">
                  <c:v>2002</c:v>
                </c:pt>
                <c:pt idx="3">
                  <c:v>2003</c:v>
                </c:pt>
                <c:pt idx="4">
                  <c:v>2004</c:v>
                </c:pt>
                <c:pt idx="5">
                  <c:v>2005</c:v>
                </c:pt>
                <c:pt idx="6">
                  <c:v>2006</c:v>
                </c:pt>
                <c:pt idx="7">
                  <c:v>2007</c:v>
                </c:pt>
                <c:pt idx="8">
                  <c:v>2008</c:v>
                </c:pt>
                <c:pt idx="9">
                  <c:v>2009</c:v>
                </c:pt>
                <c:pt idx="10">
                  <c:v>2010</c:v>
                </c:pt>
                <c:pt idx="11">
                  <c:v>2011</c:v>
                </c:pt>
                <c:pt idx="12">
                  <c:v>2012</c:v>
                </c:pt>
                <c:pt idx="13">
                  <c:v>2013</c:v>
                </c:pt>
                <c:pt idx="14">
                  <c:v>2014</c:v>
                </c:pt>
                <c:pt idx="15">
                  <c:v>2015</c:v>
                </c:pt>
                <c:pt idx="16">
                  <c:v>2016</c:v>
                </c:pt>
                <c:pt idx="17">
                  <c:v>2017</c:v>
                </c:pt>
                <c:pt idx="18">
                  <c:v>2018</c:v>
                </c:pt>
                <c:pt idx="19">
                  <c:v>2019 Q3</c:v>
                </c:pt>
              </c:strCache>
            </c:strRef>
          </c:cat>
          <c:val>
            <c:numRef>
              <c:f>'Graf. 5'!$D$37:$W$37</c:f>
              <c:numCache>
                <c:formatCode>_ * #,##0.0_ ;_ * \-#,##0.0_ ;_ * "-"??_ ;_ @_ </c:formatCode>
                <c:ptCount val="20"/>
                <c:pt idx="0">
                  <c:v>-685.15591459999996</c:v>
                </c:pt>
                <c:pt idx="1">
                  <c:v>186.14583099999999</c:v>
                </c:pt>
                <c:pt idx="2">
                  <c:v>476.35729128396088</c:v>
                </c:pt>
                <c:pt idx="3">
                  <c:v>-232.34287713136152</c:v>
                </c:pt>
                <c:pt idx="4">
                  <c:v>-550.65045556718439</c:v>
                </c:pt>
                <c:pt idx="5">
                  <c:v>-1104.7649512720589</c:v>
                </c:pt>
                <c:pt idx="6">
                  <c:v>-1094.1600103645089</c:v>
                </c:pt>
                <c:pt idx="7">
                  <c:v>-689.23894139763433</c:v>
                </c:pt>
                <c:pt idx="8">
                  <c:v>-2006.5418846040243</c:v>
                </c:pt>
                <c:pt idx="9">
                  <c:v>43.527230331894089</c:v>
                </c:pt>
                <c:pt idx="10">
                  <c:v>954.70124551887147</c:v>
                </c:pt>
                <c:pt idx="11">
                  <c:v>-318.90254860985578</c:v>
                </c:pt>
                <c:pt idx="12">
                  <c:v>-1279.2332377150628</c:v>
                </c:pt>
                <c:pt idx="13">
                  <c:v>3041.366906104332</c:v>
                </c:pt>
                <c:pt idx="14">
                  <c:v>-1874.8611381259093</c:v>
                </c:pt>
                <c:pt idx="15">
                  <c:v>-2038.1472033192613</c:v>
                </c:pt>
                <c:pt idx="16">
                  <c:v>-2155.272214783955</c:v>
                </c:pt>
                <c:pt idx="17">
                  <c:v>-8538.0646734206712</c:v>
                </c:pt>
                <c:pt idx="18">
                  <c:v>-2310.0162426602801</c:v>
                </c:pt>
                <c:pt idx="19">
                  <c:v>-1034.4022519469668</c:v>
                </c:pt>
              </c:numCache>
            </c:numRef>
          </c:val>
        </c:ser>
        <c:marker val="1"/>
        <c:axId val="73575808"/>
        <c:axId val="75969664"/>
      </c:lineChart>
      <c:catAx>
        <c:axId val="73575808"/>
        <c:scaling>
          <c:orientation val="minMax"/>
        </c:scaling>
        <c:axPos val="b"/>
        <c:tickLblPos val="low"/>
        <c:txPr>
          <a:bodyPr rot="-5400000" vert="horz"/>
          <a:lstStyle/>
          <a:p>
            <a:pPr>
              <a:defRPr sz="1100" b="1">
                <a:latin typeface="Arial Narrow" pitchFamily="34" charset="0"/>
              </a:defRPr>
            </a:pPr>
            <a:endParaRPr lang="es-EC"/>
          </a:p>
        </c:txPr>
        <c:crossAx val="75969664"/>
        <c:crosses val="autoZero"/>
        <c:auto val="1"/>
        <c:lblAlgn val="ctr"/>
        <c:lblOffset val="100"/>
      </c:catAx>
      <c:valAx>
        <c:axId val="75969664"/>
        <c:scaling>
          <c:orientation val="minMax"/>
        </c:scaling>
        <c:axPos val="l"/>
        <c:numFmt formatCode="_ * #,##0_ ;_ * \-#,##0_ ;_ * &quot;-&quot;??_ ;_ @_ " sourceLinked="1"/>
        <c:tickLblPos val="nextTo"/>
        <c:txPr>
          <a:bodyPr/>
          <a:lstStyle/>
          <a:p>
            <a:pPr>
              <a:defRPr sz="1100" b="1">
                <a:latin typeface="Arial Narrow" pitchFamily="34" charset="0"/>
              </a:defRPr>
            </a:pPr>
            <a:endParaRPr lang="es-EC"/>
          </a:p>
        </c:txPr>
        <c:crossAx val="73575808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14189131364997867"/>
          <c:y val="3.2786218624080453E-2"/>
          <c:w val="0.76568249893025242"/>
          <c:h val="0.10696058097632903"/>
        </c:manualLayout>
      </c:layout>
      <c:txPr>
        <a:bodyPr/>
        <a:lstStyle/>
        <a:p>
          <a:pPr>
            <a:defRPr sz="1100" b="1">
              <a:latin typeface="Arial Narrow" pitchFamily="34" charset="0"/>
            </a:defRPr>
          </a:pPr>
          <a:endParaRPr lang="es-EC"/>
        </a:p>
      </c:txPr>
    </c:legend>
    <c:plotVisOnly val="1"/>
    <c:dispBlanksAs val="gap"/>
  </c:chart>
  <c:spPr>
    <a:ln>
      <a:noFill/>
    </a:ln>
  </c:sp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chart>
    <c:plotArea>
      <c:layout>
        <c:manualLayout>
          <c:layoutTarget val="inner"/>
          <c:xMode val="edge"/>
          <c:yMode val="edge"/>
          <c:x val="8.1116916889987969E-2"/>
          <c:y val="5.0404009290781031E-2"/>
          <c:w val="0.89951169375838569"/>
          <c:h val="0.83315678819777117"/>
        </c:manualLayout>
      </c:layout>
      <c:barChart>
        <c:barDir val="col"/>
        <c:grouping val="clustered"/>
        <c:ser>
          <c:idx val="0"/>
          <c:order val="0"/>
          <c:tx>
            <c:strRef>
              <c:f>'Graf. 6'!$C$29</c:f>
              <c:strCache>
                <c:ptCount val="1"/>
                <c:pt idx="0">
                  <c:v>Cta. Corriente</c:v>
                </c:pt>
              </c:strCache>
            </c:strRef>
          </c:tx>
          <c:spPr>
            <a:solidFill>
              <a:schemeClr val="tx2"/>
            </a:solidFill>
          </c:spPr>
          <c:dLbls>
            <c:dLbl>
              <c:idx val="7"/>
              <c:showVal val="1"/>
            </c:dLbl>
            <c:dLbl>
              <c:idx val="13"/>
              <c:showVal val="1"/>
            </c:dLbl>
            <c:dLbl>
              <c:idx val="15"/>
              <c:showVal val="1"/>
            </c:dLbl>
            <c:dLbl>
              <c:idx val="18"/>
              <c:layout>
                <c:manualLayout>
                  <c:x val="8.7604029785370349E-3"/>
                  <c:y val="8.5287865573787751E-3"/>
                </c:manualLayout>
              </c:layout>
              <c:showVal val="1"/>
            </c:dLbl>
            <c:delete val="1"/>
          </c:dLbls>
          <c:cat>
            <c:strRef>
              <c:f>'Graf. 6'!$N$28:$AG$28</c:f>
              <c:strCache>
                <c:ptCount val="20"/>
                <c:pt idx="0">
                  <c:v>2000</c:v>
                </c:pt>
                <c:pt idx="1">
                  <c:v>2001</c:v>
                </c:pt>
                <c:pt idx="2">
                  <c:v>2002</c:v>
                </c:pt>
                <c:pt idx="3">
                  <c:v>2003</c:v>
                </c:pt>
                <c:pt idx="4">
                  <c:v>2004</c:v>
                </c:pt>
                <c:pt idx="5">
                  <c:v>2005</c:v>
                </c:pt>
                <c:pt idx="6">
                  <c:v>2006</c:v>
                </c:pt>
                <c:pt idx="7">
                  <c:v>2007</c:v>
                </c:pt>
                <c:pt idx="8">
                  <c:v>2008</c:v>
                </c:pt>
                <c:pt idx="9">
                  <c:v>2009</c:v>
                </c:pt>
                <c:pt idx="10">
                  <c:v>2010</c:v>
                </c:pt>
                <c:pt idx="11">
                  <c:v>2011</c:v>
                </c:pt>
                <c:pt idx="12">
                  <c:v>2012</c:v>
                </c:pt>
                <c:pt idx="13">
                  <c:v>2013</c:v>
                </c:pt>
                <c:pt idx="14">
                  <c:v>2014</c:v>
                </c:pt>
                <c:pt idx="15">
                  <c:v>2015</c:v>
                </c:pt>
                <c:pt idx="16">
                  <c:v>2016</c:v>
                </c:pt>
                <c:pt idx="17">
                  <c:v>2017</c:v>
                </c:pt>
                <c:pt idx="18">
                  <c:v>2018</c:v>
                </c:pt>
                <c:pt idx="19">
                  <c:v>2019 Q3</c:v>
                </c:pt>
              </c:strCache>
            </c:strRef>
          </c:cat>
          <c:val>
            <c:numRef>
              <c:f>'Graf. 6'!$N$29:$AG$29</c:f>
              <c:numCache>
                <c:formatCode>_ * #,##0_ ;_ * \-#,##0_ ;_ * "-"??_ ;_ @_ </c:formatCode>
                <c:ptCount val="20"/>
                <c:pt idx="0">
                  <c:v>1107.50580786</c:v>
                </c:pt>
                <c:pt idx="1">
                  <c:v>-521.77676886999996</c:v>
                </c:pt>
                <c:pt idx="2">
                  <c:v>-1218.2618753427585</c:v>
                </c:pt>
                <c:pt idx="3">
                  <c:v>-386.87449830152627</c:v>
                </c:pt>
                <c:pt idx="4">
                  <c:v>-479.18215069743587</c:v>
                </c:pt>
                <c:pt idx="5">
                  <c:v>474.48862845021631</c:v>
                </c:pt>
                <c:pt idx="6">
                  <c:v>1739.0659043017279</c:v>
                </c:pt>
                <c:pt idx="7">
                  <c:v>1886.5417987156789</c:v>
                </c:pt>
                <c:pt idx="8">
                  <c:v>1769.5286702678036</c:v>
                </c:pt>
                <c:pt idx="9">
                  <c:v>312.78136556602385</c:v>
                </c:pt>
                <c:pt idx="10">
                  <c:v>-1582.4095777906132</c:v>
                </c:pt>
                <c:pt idx="11">
                  <c:v>-399.68115975914452</c:v>
                </c:pt>
                <c:pt idx="12">
                  <c:v>-155.68107542929465</c:v>
                </c:pt>
                <c:pt idx="13">
                  <c:v>-933.48796133797168</c:v>
                </c:pt>
                <c:pt idx="14">
                  <c:v>-668.73811360431364</c:v>
                </c:pt>
                <c:pt idx="15">
                  <c:v>-2221.0278369041193</c:v>
                </c:pt>
                <c:pt idx="16">
                  <c:v>1321.0789693377922</c:v>
                </c:pt>
                <c:pt idx="17">
                  <c:v>-491.80560661981781</c:v>
                </c:pt>
                <c:pt idx="18">
                  <c:v>-1488.1302136407717</c:v>
                </c:pt>
                <c:pt idx="19">
                  <c:v>-380.47039683406069</c:v>
                </c:pt>
              </c:numCache>
            </c:numRef>
          </c:val>
        </c:ser>
        <c:ser>
          <c:idx val="1"/>
          <c:order val="1"/>
          <c:tx>
            <c:strRef>
              <c:f>'Graf. 6'!$C$30</c:f>
              <c:strCache>
                <c:ptCount val="1"/>
                <c:pt idx="0">
                  <c:v>Cta. Capital y Fin.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</c:spPr>
          <c:dLbls>
            <c:dLbl>
              <c:idx val="0"/>
              <c:showVal val="1"/>
            </c:dLbl>
            <c:dLbl>
              <c:idx val="6"/>
              <c:showVal val="1"/>
            </c:dLbl>
            <c:dLbl>
              <c:idx val="9"/>
              <c:showVal val="1"/>
            </c:dLbl>
            <c:dLbl>
              <c:idx val="13"/>
              <c:showVal val="1"/>
            </c:dLbl>
            <c:dLbl>
              <c:idx val="18"/>
              <c:showVal val="1"/>
            </c:dLbl>
            <c:dLbl>
              <c:idx val="19"/>
              <c:showVal val="1"/>
            </c:dLbl>
            <c:delete val="1"/>
          </c:dLbls>
          <c:cat>
            <c:strRef>
              <c:f>'Graf. 6'!$N$28:$AG$28</c:f>
              <c:strCache>
                <c:ptCount val="20"/>
                <c:pt idx="0">
                  <c:v>2000</c:v>
                </c:pt>
                <c:pt idx="1">
                  <c:v>2001</c:v>
                </c:pt>
                <c:pt idx="2">
                  <c:v>2002</c:v>
                </c:pt>
                <c:pt idx="3">
                  <c:v>2003</c:v>
                </c:pt>
                <c:pt idx="4">
                  <c:v>2004</c:v>
                </c:pt>
                <c:pt idx="5">
                  <c:v>2005</c:v>
                </c:pt>
                <c:pt idx="6">
                  <c:v>2006</c:v>
                </c:pt>
                <c:pt idx="7">
                  <c:v>2007</c:v>
                </c:pt>
                <c:pt idx="8">
                  <c:v>2008</c:v>
                </c:pt>
                <c:pt idx="9">
                  <c:v>2009</c:v>
                </c:pt>
                <c:pt idx="10">
                  <c:v>2010</c:v>
                </c:pt>
                <c:pt idx="11">
                  <c:v>2011</c:v>
                </c:pt>
                <c:pt idx="12">
                  <c:v>2012</c:v>
                </c:pt>
                <c:pt idx="13">
                  <c:v>2013</c:v>
                </c:pt>
                <c:pt idx="14">
                  <c:v>2014</c:v>
                </c:pt>
                <c:pt idx="15">
                  <c:v>2015</c:v>
                </c:pt>
                <c:pt idx="16">
                  <c:v>2016</c:v>
                </c:pt>
                <c:pt idx="17">
                  <c:v>2017</c:v>
                </c:pt>
                <c:pt idx="18">
                  <c:v>2018</c:v>
                </c:pt>
                <c:pt idx="19">
                  <c:v>2019 Q3</c:v>
                </c:pt>
              </c:strCache>
            </c:strRef>
          </c:cat>
          <c:val>
            <c:numRef>
              <c:f>'Graf. 6'!$N$30:$AG$30</c:f>
              <c:numCache>
                <c:formatCode>_ * #,##0_ ;_ * \-#,##0_ ;_ * "-"??_ ;_ @_ </c:formatCode>
                <c:ptCount val="20"/>
                <c:pt idx="0">
                  <c:v>-6292.6377613300001</c:v>
                </c:pt>
                <c:pt idx="1">
                  <c:v>779.1255036</c:v>
                </c:pt>
                <c:pt idx="2">
                  <c:v>1275.4092270039607</c:v>
                </c:pt>
                <c:pt idx="3">
                  <c:v>343.13992024053056</c:v>
                </c:pt>
                <c:pt idx="4">
                  <c:v>104.11300335030961</c:v>
                </c:pt>
                <c:pt idx="5">
                  <c:v>-229.58659957641439</c:v>
                </c:pt>
                <c:pt idx="6">
                  <c:v>-2188.0309329745082</c:v>
                </c:pt>
                <c:pt idx="7">
                  <c:v>-560.93690930763466</c:v>
                </c:pt>
                <c:pt idx="8">
                  <c:v>-655.7736265492083</c:v>
                </c:pt>
                <c:pt idx="9">
                  <c:v>-2715.7157024091061</c:v>
                </c:pt>
                <c:pt idx="10">
                  <c:v>475.36067724251131</c:v>
                </c:pt>
                <c:pt idx="11">
                  <c:v>450.50008175804726</c:v>
                </c:pt>
                <c:pt idx="12">
                  <c:v>-523.65976080868347</c:v>
                </c:pt>
                <c:pt idx="13">
                  <c:v>2924.7091236277483</c:v>
                </c:pt>
                <c:pt idx="14">
                  <c:v>468.87325889732335</c:v>
                </c:pt>
                <c:pt idx="15">
                  <c:v>697.36626382284874</c:v>
                </c:pt>
                <c:pt idx="16">
                  <c:v>-13.51866008963043</c:v>
                </c:pt>
                <c:pt idx="17">
                  <c:v>-1354.1899271843702</c:v>
                </c:pt>
                <c:pt idx="18">
                  <c:v>1554.2755298439156</c:v>
                </c:pt>
                <c:pt idx="19">
                  <c:v>2043.6215669094668</c:v>
                </c:pt>
              </c:numCache>
            </c:numRef>
          </c:val>
        </c:ser>
        <c:gapWidth val="69"/>
        <c:axId val="80482688"/>
        <c:axId val="80484224"/>
      </c:barChart>
      <c:lineChart>
        <c:grouping val="standard"/>
        <c:ser>
          <c:idx val="2"/>
          <c:order val="2"/>
          <c:tx>
            <c:strRef>
              <c:f>'Graf. 6'!$C$31</c:f>
              <c:strCache>
                <c:ptCount val="1"/>
                <c:pt idx="0">
                  <c:v>Saldo Balanza de Pagos</c:v>
                </c:pt>
              </c:strCache>
            </c:strRef>
          </c:tx>
          <c:spPr>
            <a:ln>
              <a:solidFill>
                <a:srgbClr val="C00000"/>
              </a:solidFill>
              <a:prstDash val="sysDash"/>
            </a:ln>
          </c:spPr>
          <c:marker>
            <c:symbol val="none"/>
          </c:marker>
          <c:dLbls>
            <c:dLbl>
              <c:idx val="13"/>
              <c:showVal val="1"/>
            </c:dLbl>
            <c:dLbl>
              <c:idx val="17"/>
              <c:layout>
                <c:manualLayout>
                  <c:x val="-3.153745072273325E-2"/>
                  <c:y val="3.6958075081974899E-2"/>
                </c:manualLayout>
              </c:layout>
              <c:showVal val="1"/>
            </c:dLbl>
            <c:dLbl>
              <c:idx val="19"/>
              <c:showVal val="1"/>
            </c:dLbl>
            <c:delete val="1"/>
          </c:dLbls>
          <c:cat>
            <c:strRef>
              <c:f>'Graf. 6'!$N$28:$AG$28</c:f>
              <c:strCache>
                <c:ptCount val="20"/>
                <c:pt idx="0">
                  <c:v>2000</c:v>
                </c:pt>
                <c:pt idx="1">
                  <c:v>2001</c:v>
                </c:pt>
                <c:pt idx="2">
                  <c:v>2002</c:v>
                </c:pt>
                <c:pt idx="3">
                  <c:v>2003</c:v>
                </c:pt>
                <c:pt idx="4">
                  <c:v>2004</c:v>
                </c:pt>
                <c:pt idx="5">
                  <c:v>2005</c:v>
                </c:pt>
                <c:pt idx="6">
                  <c:v>2006</c:v>
                </c:pt>
                <c:pt idx="7">
                  <c:v>2007</c:v>
                </c:pt>
                <c:pt idx="8">
                  <c:v>2008</c:v>
                </c:pt>
                <c:pt idx="9">
                  <c:v>2009</c:v>
                </c:pt>
                <c:pt idx="10">
                  <c:v>2010</c:v>
                </c:pt>
                <c:pt idx="11">
                  <c:v>2011</c:v>
                </c:pt>
                <c:pt idx="12">
                  <c:v>2012</c:v>
                </c:pt>
                <c:pt idx="13">
                  <c:v>2013</c:v>
                </c:pt>
                <c:pt idx="14">
                  <c:v>2014</c:v>
                </c:pt>
                <c:pt idx="15">
                  <c:v>2015</c:v>
                </c:pt>
                <c:pt idx="16">
                  <c:v>2016</c:v>
                </c:pt>
                <c:pt idx="17">
                  <c:v>2017</c:v>
                </c:pt>
                <c:pt idx="18">
                  <c:v>2018</c:v>
                </c:pt>
                <c:pt idx="19">
                  <c:v>2019 Q3</c:v>
                </c:pt>
              </c:strCache>
            </c:strRef>
          </c:cat>
          <c:val>
            <c:numRef>
              <c:f>'Graf. 6'!$N$31:$AG$31</c:f>
              <c:numCache>
                <c:formatCode>_ * #,##0_ ;_ * \-#,##0_ ;_ * "-"??_ ;_ @_ </c:formatCode>
                <c:ptCount val="20"/>
                <c:pt idx="0">
                  <c:v>-5707.28</c:v>
                </c:pt>
                <c:pt idx="1">
                  <c:v>-230.140354</c:v>
                </c:pt>
                <c:pt idx="2">
                  <c:v>-127.47845600000005</c:v>
                </c:pt>
                <c:pt idx="3">
                  <c:v>135.74728799999988</c:v>
                </c:pt>
                <c:pt idx="4">
                  <c:v>281.03052200000008</c:v>
                </c:pt>
                <c:pt idx="5">
                  <c:v>666.12737799999979</c:v>
                </c:pt>
                <c:pt idx="6">
                  <c:v>-130.61335599999938</c:v>
                </c:pt>
                <c:pt idx="7">
                  <c:v>1386.6077919999996</c:v>
                </c:pt>
                <c:pt idx="8">
                  <c:v>933.94820899999991</c:v>
                </c:pt>
                <c:pt idx="9">
                  <c:v>-2647.1710789999997</c:v>
                </c:pt>
                <c:pt idx="10">
                  <c:v>-1212.262236</c:v>
                </c:pt>
                <c:pt idx="11">
                  <c:v>271.99557600000014</c:v>
                </c:pt>
                <c:pt idx="12">
                  <c:v>-581.9282149999998</c:v>
                </c:pt>
                <c:pt idx="13">
                  <c:v>1845.9415889999996</c:v>
                </c:pt>
                <c:pt idx="14">
                  <c:v>-424.46908199999962</c:v>
                </c:pt>
                <c:pt idx="15">
                  <c:v>-1488.4449499999996</c:v>
                </c:pt>
                <c:pt idx="16">
                  <c:v>1206.7428490000002</c:v>
                </c:pt>
                <c:pt idx="17">
                  <c:v>-1858.5261529999996</c:v>
                </c:pt>
                <c:pt idx="18">
                  <c:v>-91.964821000000256</c:v>
                </c:pt>
                <c:pt idx="19">
                  <c:v>1529.5564560000007</c:v>
                </c:pt>
              </c:numCache>
            </c:numRef>
          </c:val>
          <c:smooth val="1"/>
        </c:ser>
        <c:marker val="1"/>
        <c:axId val="80482688"/>
        <c:axId val="80484224"/>
      </c:lineChart>
      <c:catAx>
        <c:axId val="80482688"/>
        <c:scaling>
          <c:orientation val="minMax"/>
        </c:scaling>
        <c:axPos val="b"/>
        <c:numFmt formatCode="General" sourceLinked="1"/>
        <c:tickLblPos val="low"/>
        <c:txPr>
          <a:bodyPr/>
          <a:lstStyle/>
          <a:p>
            <a:pPr>
              <a:defRPr sz="1100" b="1">
                <a:latin typeface="Arial Narrow" pitchFamily="34" charset="0"/>
              </a:defRPr>
            </a:pPr>
            <a:endParaRPr lang="es-EC"/>
          </a:p>
        </c:txPr>
        <c:crossAx val="80484224"/>
        <c:crosses val="autoZero"/>
        <c:auto val="1"/>
        <c:lblAlgn val="ctr"/>
        <c:lblOffset val="100"/>
      </c:catAx>
      <c:valAx>
        <c:axId val="80484224"/>
        <c:scaling>
          <c:orientation val="minMax"/>
        </c:scaling>
        <c:axPos val="l"/>
        <c:numFmt formatCode="_ * #,##0_ ;_ * \-#,##0_ ;_ * &quot;-&quot;??_ ;_ @_ " sourceLinked="1"/>
        <c:tickLblPos val="nextTo"/>
        <c:txPr>
          <a:bodyPr/>
          <a:lstStyle/>
          <a:p>
            <a:pPr>
              <a:defRPr sz="1100" b="1">
                <a:latin typeface="Arial Narrow" pitchFamily="34" charset="0"/>
              </a:defRPr>
            </a:pPr>
            <a:endParaRPr lang="es-EC"/>
          </a:p>
        </c:txPr>
        <c:crossAx val="80482688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1689534077622693"/>
          <c:y val="0.7898104057463875"/>
          <c:w val="0.74432025825944015"/>
          <c:h val="6.1891008823376774E-2"/>
        </c:manualLayout>
      </c:layout>
      <c:txPr>
        <a:bodyPr/>
        <a:lstStyle/>
        <a:p>
          <a:pPr>
            <a:defRPr sz="1200" b="1">
              <a:latin typeface="Arial Narrow" pitchFamily="34" charset="0"/>
            </a:defRPr>
          </a:pPr>
          <a:endParaRPr lang="es-EC"/>
        </a:p>
      </c:txPr>
    </c:legend>
    <c:plotVisOnly val="1"/>
    <c:dispBlanksAs val="gap"/>
  </c:chart>
  <c:spPr>
    <a:ln>
      <a:noFill/>
    </a:ln>
  </c:spPr>
  <c:printSettings>
    <c:headerFooter/>
    <c:pageMargins b="0.75000000000000122" l="0.70000000000000062" r="0.70000000000000062" t="0.75000000000000122" header="0.30000000000000032" footer="0.30000000000000032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chart>
    <c:plotArea>
      <c:layout>
        <c:manualLayout>
          <c:layoutTarget val="inner"/>
          <c:xMode val="edge"/>
          <c:yMode val="edge"/>
          <c:x val="0.10506750803730618"/>
          <c:y val="6.253800647698679E-2"/>
          <c:w val="0.79329644177481751"/>
          <c:h val="0.75473504844448402"/>
        </c:manualLayout>
      </c:layout>
      <c:barChart>
        <c:barDir val="col"/>
        <c:grouping val="clustered"/>
        <c:ser>
          <c:idx val="0"/>
          <c:order val="0"/>
          <c:tx>
            <c:strRef>
              <c:f>'Graf. 7'!$N$5</c:f>
              <c:strCache>
                <c:ptCount val="1"/>
                <c:pt idx="0">
                  <c:v>Remesas recibidas</c:v>
                </c:pt>
              </c:strCache>
            </c:strRef>
          </c:tx>
          <c:dLbls>
            <c:dLbl>
              <c:idx val="7"/>
              <c:showVal val="1"/>
            </c:dLbl>
            <c:dLbl>
              <c:idx val="14"/>
              <c:showVal val="1"/>
            </c:dLbl>
            <c:dLbl>
              <c:idx val="22"/>
              <c:showVal val="1"/>
            </c:dLbl>
            <c:dLbl>
              <c:idx val="25"/>
              <c:layout>
                <c:manualLayout>
                  <c:x val="-1.3414630926005634E-2"/>
                  <c:y val="0"/>
                </c:manualLayout>
              </c:layout>
              <c:showVal val="1"/>
            </c:dLbl>
            <c:dLbl>
              <c:idx val="26"/>
              <c:showVal val="1"/>
            </c:dLbl>
            <c:delete val="1"/>
          </c:dLbls>
          <c:cat>
            <c:strRef>
              <c:f>'Graf. 7'!$L$6:$L$32</c:f>
              <c:strCache>
                <c:ptCount val="27"/>
                <c:pt idx="0">
                  <c:v>1993</c:v>
                </c:pt>
                <c:pt idx="1">
                  <c:v>1994</c:v>
                </c:pt>
                <c:pt idx="2">
                  <c:v>1995</c:v>
                </c:pt>
                <c:pt idx="3">
                  <c:v>1996</c:v>
                </c:pt>
                <c:pt idx="4">
                  <c:v>1997</c:v>
                </c:pt>
                <c:pt idx="5">
                  <c:v>1998</c:v>
                </c:pt>
                <c:pt idx="6">
                  <c:v>1999</c:v>
                </c:pt>
                <c:pt idx="7">
                  <c:v>2000</c:v>
                </c:pt>
                <c:pt idx="8">
                  <c:v>2001</c:v>
                </c:pt>
                <c:pt idx="9">
                  <c:v>2002</c:v>
                </c:pt>
                <c:pt idx="10">
                  <c:v>2003</c:v>
                </c:pt>
                <c:pt idx="11">
                  <c:v>2004</c:v>
                </c:pt>
                <c:pt idx="12">
                  <c:v>2005</c:v>
                </c:pt>
                <c:pt idx="13">
                  <c:v>2006</c:v>
                </c:pt>
                <c:pt idx="14">
                  <c:v>2007</c:v>
                </c:pt>
                <c:pt idx="15">
                  <c:v>2008</c:v>
                </c:pt>
                <c:pt idx="16">
                  <c:v>2009</c:v>
                </c:pt>
                <c:pt idx="17">
                  <c:v>2010</c:v>
                </c:pt>
                <c:pt idx="18">
                  <c:v>2011</c:v>
                </c:pt>
                <c:pt idx="19">
                  <c:v>2012</c:v>
                </c:pt>
                <c:pt idx="20">
                  <c:v>2013</c:v>
                </c:pt>
                <c:pt idx="21">
                  <c:v>2014</c:v>
                </c:pt>
                <c:pt idx="22">
                  <c:v>2015</c:v>
                </c:pt>
                <c:pt idx="23">
                  <c:v>2016</c:v>
                </c:pt>
                <c:pt idx="24">
                  <c:v>2017</c:v>
                </c:pt>
                <c:pt idx="25">
                  <c:v>2018</c:v>
                </c:pt>
                <c:pt idx="26">
                  <c:v>2019</c:v>
                </c:pt>
              </c:strCache>
            </c:strRef>
          </c:cat>
          <c:val>
            <c:numRef>
              <c:f>'Graf. 7'!$N$6:$N$32</c:f>
              <c:numCache>
                <c:formatCode>#,###,##0;\-#,###,##0;0</c:formatCode>
                <c:ptCount val="27"/>
                <c:pt idx="0">
                  <c:v>200.92320000000001</c:v>
                </c:pt>
                <c:pt idx="1">
                  <c:v>273.22158000000002</c:v>
                </c:pt>
                <c:pt idx="2">
                  <c:v>382.11498</c:v>
                </c:pt>
                <c:pt idx="3">
                  <c:v>484.96215999999998</c:v>
                </c:pt>
                <c:pt idx="4">
                  <c:v>643.71216000000004</c:v>
                </c:pt>
                <c:pt idx="5">
                  <c:v>793.71066000000008</c:v>
                </c:pt>
                <c:pt idx="6">
                  <c:v>1084.3040000000001</c:v>
                </c:pt>
                <c:pt idx="7">
                  <c:v>1316.7186000000002</c:v>
                </c:pt>
                <c:pt idx="8">
                  <c:v>1414.5029999999999</c:v>
                </c:pt>
                <c:pt idx="9">
                  <c:v>1432.0025700000001</c:v>
                </c:pt>
                <c:pt idx="10">
                  <c:v>1627.427047615</c:v>
                </c:pt>
                <c:pt idx="11">
                  <c:v>1832.04177090395</c:v>
                </c:pt>
                <c:pt idx="12">
                  <c:v>2453.5</c:v>
                </c:pt>
                <c:pt idx="13">
                  <c:v>2927.6231920381797</c:v>
                </c:pt>
                <c:pt idx="14">
                  <c:v>3335.37849087</c:v>
                </c:pt>
                <c:pt idx="15">
                  <c:v>3082.61315208</c:v>
                </c:pt>
                <c:pt idx="16">
                  <c:v>2735.5285796799999</c:v>
                </c:pt>
                <c:pt idx="17">
                  <c:v>2591.4844165899999</c:v>
                </c:pt>
                <c:pt idx="18">
                  <c:v>2672.4305134404199</c:v>
                </c:pt>
                <c:pt idx="19">
                  <c:v>2466.8936242079999</c:v>
                </c:pt>
                <c:pt idx="20">
                  <c:v>2449.5172291170002</c:v>
                </c:pt>
                <c:pt idx="21">
                  <c:v>2461.74215138</c:v>
                </c:pt>
                <c:pt idx="22">
                  <c:v>2377.8188890874999</c:v>
                </c:pt>
                <c:pt idx="23">
                  <c:v>2601.9646489336997</c:v>
                </c:pt>
                <c:pt idx="24">
                  <c:v>2840.1786516699999</c:v>
                </c:pt>
                <c:pt idx="25">
                  <c:v>3030.5764738960002</c:v>
                </c:pt>
                <c:pt idx="26">
                  <c:v>3234.65</c:v>
                </c:pt>
              </c:numCache>
            </c:numRef>
          </c:val>
        </c:ser>
        <c:axId val="81765504"/>
        <c:axId val="81767040"/>
      </c:barChart>
      <c:lineChart>
        <c:grouping val="standard"/>
        <c:ser>
          <c:idx val="1"/>
          <c:order val="1"/>
          <c:tx>
            <c:strRef>
              <c:f>'Graf. 7'!$O$5</c:f>
              <c:strCache>
                <c:ptCount val="1"/>
                <c:pt idx="0">
                  <c:v>Remesas/PIB</c:v>
                </c:pt>
              </c:strCache>
            </c:strRef>
          </c:tx>
          <c:marker>
            <c:symbol val="none"/>
          </c:marker>
          <c:dLbls>
            <c:dLbl>
              <c:idx val="0"/>
              <c:layout>
                <c:manualLayout>
                  <c:x val="-2.2357718210009423E-3"/>
                  <c:y val="-6.5476185872971562E-2"/>
                </c:manualLayout>
              </c:layout>
              <c:showVal val="1"/>
            </c:dLbl>
            <c:dLbl>
              <c:idx val="7"/>
              <c:layout>
                <c:manualLayout>
                  <c:x val="-3.1300805494013206E-2"/>
                  <c:y val="-2.6190474349188579E-2"/>
                </c:manualLayout>
              </c:layout>
              <c:showVal val="1"/>
            </c:dLbl>
            <c:dLbl>
              <c:idx val="11"/>
              <c:layout>
                <c:manualLayout>
                  <c:x val="-5.3804330173747715E-2"/>
                  <c:y val="-2.9464283642837187E-2"/>
                </c:manualLayout>
              </c:layout>
              <c:showVal val="1"/>
            </c:dLbl>
            <c:dLbl>
              <c:idx val="14"/>
              <c:layout>
                <c:manualLayout>
                  <c:x val="-2.2357718210009423E-3"/>
                  <c:y val="6.5476185872971613E-3"/>
                </c:manualLayout>
              </c:layout>
              <c:showVal val="1"/>
            </c:dLbl>
            <c:dLbl>
              <c:idx val="22"/>
              <c:layout>
                <c:manualLayout>
                  <c:x val="-2.9065033673012212E-2"/>
                  <c:y val="3.2738092936485781E-2"/>
                </c:manualLayout>
              </c:layout>
              <c:showVal val="1"/>
            </c:dLbl>
            <c:dLbl>
              <c:idx val="26"/>
              <c:layout>
                <c:manualLayout>
                  <c:x val="-3.9855059387961231E-2"/>
                  <c:y val="-3.6011902230134389E-2"/>
                </c:manualLayout>
              </c:layout>
              <c:showVal val="1"/>
            </c:dLbl>
            <c:delete val="1"/>
          </c:dLbls>
          <c:cat>
            <c:strRef>
              <c:f>'Graf. 7'!$L$6:$L$32</c:f>
              <c:strCache>
                <c:ptCount val="27"/>
                <c:pt idx="0">
                  <c:v>1993</c:v>
                </c:pt>
                <c:pt idx="1">
                  <c:v>1994</c:v>
                </c:pt>
                <c:pt idx="2">
                  <c:v>1995</c:v>
                </c:pt>
                <c:pt idx="3">
                  <c:v>1996</c:v>
                </c:pt>
                <c:pt idx="4">
                  <c:v>1997</c:v>
                </c:pt>
                <c:pt idx="5">
                  <c:v>1998</c:v>
                </c:pt>
                <c:pt idx="6">
                  <c:v>1999</c:v>
                </c:pt>
                <c:pt idx="7">
                  <c:v>2000</c:v>
                </c:pt>
                <c:pt idx="8">
                  <c:v>2001</c:v>
                </c:pt>
                <c:pt idx="9">
                  <c:v>2002</c:v>
                </c:pt>
                <c:pt idx="10">
                  <c:v>2003</c:v>
                </c:pt>
                <c:pt idx="11">
                  <c:v>2004</c:v>
                </c:pt>
                <c:pt idx="12">
                  <c:v>2005</c:v>
                </c:pt>
                <c:pt idx="13">
                  <c:v>2006</c:v>
                </c:pt>
                <c:pt idx="14">
                  <c:v>2007</c:v>
                </c:pt>
                <c:pt idx="15">
                  <c:v>2008</c:v>
                </c:pt>
                <c:pt idx="16">
                  <c:v>2009</c:v>
                </c:pt>
                <c:pt idx="17">
                  <c:v>2010</c:v>
                </c:pt>
                <c:pt idx="18">
                  <c:v>2011</c:v>
                </c:pt>
                <c:pt idx="19">
                  <c:v>2012</c:v>
                </c:pt>
                <c:pt idx="20">
                  <c:v>2013</c:v>
                </c:pt>
                <c:pt idx="21">
                  <c:v>2014</c:v>
                </c:pt>
                <c:pt idx="22">
                  <c:v>2015</c:v>
                </c:pt>
                <c:pt idx="23">
                  <c:v>2016</c:v>
                </c:pt>
                <c:pt idx="24">
                  <c:v>2017</c:v>
                </c:pt>
                <c:pt idx="25">
                  <c:v>2018</c:v>
                </c:pt>
                <c:pt idx="26">
                  <c:v>2019</c:v>
                </c:pt>
              </c:strCache>
            </c:strRef>
          </c:cat>
          <c:val>
            <c:numRef>
              <c:f>'Graf. 7'!$O$6:$O$32</c:f>
              <c:numCache>
                <c:formatCode>#,###,##0.00;\-#,###,##0.00;0.00</c:formatCode>
                <c:ptCount val="27"/>
                <c:pt idx="0">
                  <c:v>1.0614431170218701</c:v>
                </c:pt>
                <c:pt idx="1">
                  <c:v>1.2037614662771405</c:v>
                </c:pt>
                <c:pt idx="2">
                  <c:v>1.5647196055406838</c:v>
                </c:pt>
                <c:pt idx="3">
                  <c:v>1.9234012512205627</c:v>
                </c:pt>
                <c:pt idx="4">
                  <c:v>2.2868864584631532</c:v>
                </c:pt>
                <c:pt idx="5">
                  <c:v>2.8379338088450381</c:v>
                </c:pt>
                <c:pt idx="6">
                  <c:v>5.5221754530708491</c:v>
                </c:pt>
                <c:pt idx="7">
                  <c:v>7.1878775022175558</c:v>
                </c:pt>
                <c:pt idx="8">
                  <c:v>5.7809558186331031</c:v>
                </c:pt>
                <c:pt idx="9">
                  <c:v>5.0159561763140461</c:v>
                </c:pt>
                <c:pt idx="10">
                  <c:v>5.0178342211315456</c:v>
                </c:pt>
                <c:pt idx="11">
                  <c:v>5.0067193476239034</c:v>
                </c:pt>
                <c:pt idx="12">
                  <c:v>5.9110390430934867</c:v>
                </c:pt>
                <c:pt idx="13">
                  <c:v>6.2553319082349903</c:v>
                </c:pt>
                <c:pt idx="14">
                  <c:v>6.5389606978363313</c:v>
                </c:pt>
                <c:pt idx="15">
                  <c:v>4.9910648275935765</c:v>
                </c:pt>
                <c:pt idx="16">
                  <c:v>4.3754675602177526</c:v>
                </c:pt>
                <c:pt idx="17">
                  <c:v>3.7257864178762796</c:v>
                </c:pt>
                <c:pt idx="18">
                  <c:v>3.3710178741128916</c:v>
                </c:pt>
                <c:pt idx="19">
                  <c:v>2.8056939643701764</c:v>
                </c:pt>
                <c:pt idx="20">
                  <c:v>2.5749248497957931</c:v>
                </c:pt>
                <c:pt idx="21">
                  <c:v>2.4199655361402939</c:v>
                </c:pt>
                <c:pt idx="22">
                  <c:v>2.3948129367007867</c:v>
                </c:pt>
                <c:pt idx="23">
                  <c:v>2.6035867876458747</c:v>
                </c:pt>
                <c:pt idx="24">
                  <c:v>2.7231939956256368</c:v>
                </c:pt>
                <c:pt idx="25">
                  <c:v>2.8175157104690722</c:v>
                </c:pt>
                <c:pt idx="26">
                  <c:v>3.0107785901450881</c:v>
                </c:pt>
              </c:numCache>
            </c:numRef>
          </c:val>
        </c:ser>
        <c:marker val="1"/>
        <c:axId val="81787520"/>
        <c:axId val="81785600"/>
      </c:lineChart>
      <c:catAx>
        <c:axId val="81765504"/>
        <c:scaling>
          <c:orientation val="minMax"/>
        </c:scaling>
        <c:axPos val="b"/>
        <c:numFmt formatCode="General" sourceLinked="1"/>
        <c:tickLblPos val="nextTo"/>
        <c:txPr>
          <a:bodyPr/>
          <a:lstStyle/>
          <a:p>
            <a:pPr>
              <a:defRPr b="1">
                <a:latin typeface="Arial Narrow" pitchFamily="34" charset="0"/>
              </a:defRPr>
            </a:pPr>
            <a:endParaRPr lang="es-EC"/>
          </a:p>
        </c:txPr>
        <c:crossAx val="81767040"/>
        <c:crosses val="autoZero"/>
        <c:auto val="1"/>
        <c:lblAlgn val="ctr"/>
        <c:lblOffset val="100"/>
      </c:catAx>
      <c:valAx>
        <c:axId val="81767040"/>
        <c:scaling>
          <c:orientation val="minMax"/>
        </c:scaling>
        <c:axPos val="l"/>
        <c:title>
          <c:tx>
            <c:rich>
              <a:bodyPr rot="-5400000" vert="horz"/>
              <a:lstStyle/>
              <a:p>
                <a:pPr>
                  <a:defRPr>
                    <a:latin typeface="Arial Narrow" pitchFamily="34" charset="0"/>
                  </a:defRPr>
                </a:pPr>
                <a:r>
                  <a:rPr lang="es-EC">
                    <a:latin typeface="Arial Narrow" pitchFamily="34" charset="0"/>
                  </a:rPr>
                  <a:t>USD millones</a:t>
                </a:r>
              </a:p>
            </c:rich>
          </c:tx>
          <c:layout>
            <c:manualLayout>
              <c:xMode val="edge"/>
              <c:yMode val="edge"/>
              <c:x val="5.978258908194198E-3"/>
              <c:y val="0.33302966818782886"/>
            </c:manualLayout>
          </c:layout>
        </c:title>
        <c:numFmt formatCode="#,###,##0;\-#,###,##0;0" sourceLinked="1"/>
        <c:tickLblPos val="nextTo"/>
        <c:txPr>
          <a:bodyPr/>
          <a:lstStyle/>
          <a:p>
            <a:pPr>
              <a:defRPr sz="1100" b="1">
                <a:latin typeface="Arial Narrow" pitchFamily="34" charset="0"/>
              </a:defRPr>
            </a:pPr>
            <a:endParaRPr lang="es-EC"/>
          </a:p>
        </c:txPr>
        <c:crossAx val="81765504"/>
        <c:crosses val="autoZero"/>
        <c:crossBetween val="between"/>
      </c:valAx>
      <c:valAx>
        <c:axId val="81785600"/>
        <c:scaling>
          <c:orientation val="minMax"/>
        </c:scaling>
        <c:axPos val="r"/>
        <c:title>
          <c:tx>
            <c:rich>
              <a:bodyPr rot="5400000" vert="horz"/>
              <a:lstStyle/>
              <a:p>
                <a:pPr>
                  <a:defRPr>
                    <a:latin typeface="Arial Narrow" pitchFamily="34" charset="0"/>
                  </a:defRPr>
                </a:pPr>
                <a:r>
                  <a:rPr lang="es-EC">
                    <a:latin typeface="Arial Narrow" pitchFamily="34" charset="0"/>
                  </a:rPr>
                  <a:t>Porcentaje del PIB</a:t>
                </a:r>
              </a:p>
            </c:rich>
          </c:tx>
        </c:title>
        <c:numFmt formatCode="#,##0.0" sourceLinked="0"/>
        <c:tickLblPos val="nextTo"/>
        <c:txPr>
          <a:bodyPr/>
          <a:lstStyle/>
          <a:p>
            <a:pPr>
              <a:defRPr sz="1100" b="1">
                <a:latin typeface="Arial Narrow" pitchFamily="34" charset="0"/>
              </a:defRPr>
            </a:pPr>
            <a:endParaRPr lang="es-EC"/>
          </a:p>
        </c:txPr>
        <c:crossAx val="81787520"/>
        <c:crosses val="max"/>
        <c:crossBetween val="between"/>
      </c:valAx>
      <c:catAx>
        <c:axId val="81787520"/>
        <c:scaling>
          <c:orientation val="minMax"/>
        </c:scaling>
        <c:delete val="1"/>
        <c:axPos val="b"/>
        <c:numFmt formatCode="General" sourceLinked="1"/>
        <c:tickLblPos val="nextTo"/>
        <c:crossAx val="81785600"/>
        <c:crosses val="autoZero"/>
        <c:auto val="1"/>
        <c:lblAlgn val="ctr"/>
        <c:lblOffset val="100"/>
      </c:catAx>
    </c:plotArea>
    <c:legend>
      <c:legendPos val="r"/>
      <c:layout>
        <c:manualLayout>
          <c:xMode val="edge"/>
          <c:yMode val="edge"/>
          <c:x val="0.17137534318108971"/>
          <c:y val="1.1154667382264666E-2"/>
          <c:w val="0.64457301599457173"/>
          <c:h val="5.1174021524136103E-2"/>
        </c:manualLayout>
      </c:layout>
      <c:txPr>
        <a:bodyPr/>
        <a:lstStyle/>
        <a:p>
          <a:pPr>
            <a:defRPr b="1">
              <a:latin typeface="Arial Narrow" pitchFamily="34" charset="0"/>
            </a:defRPr>
          </a:pPr>
          <a:endParaRPr lang="es-EC"/>
        </a:p>
      </c:txPr>
    </c:legend>
    <c:plotVisOnly val="1"/>
    <c:dispBlanksAs val="gap"/>
  </c:chart>
  <c:spPr>
    <a:ln>
      <a:noFill/>
    </a:ln>
  </c:spPr>
  <c:printSettings>
    <c:headerFooter/>
    <c:pageMargins b="0.75000000000000078" l="0.70000000000000062" r="0.70000000000000062" t="0.75000000000000078" header="0.30000000000000032" footer="0.30000000000000032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chart>
    <c:plotArea>
      <c:layout>
        <c:manualLayout>
          <c:layoutTarget val="inner"/>
          <c:xMode val="edge"/>
          <c:yMode val="edge"/>
          <c:x val="0.12285733284829702"/>
          <c:y val="4.0824146981627299E-2"/>
          <c:w val="0.77808903544285046"/>
          <c:h val="0.80247827354914036"/>
        </c:manualLayout>
      </c:layout>
      <c:barChart>
        <c:barDir val="col"/>
        <c:grouping val="clustered"/>
        <c:ser>
          <c:idx val="0"/>
          <c:order val="0"/>
          <c:tx>
            <c:v>USD millones</c:v>
          </c:tx>
          <c:dLbls>
            <c:dLbl>
              <c:idx val="0"/>
              <c:showVal val="1"/>
            </c:dLbl>
            <c:dLbl>
              <c:idx val="4"/>
              <c:showVal val="1"/>
            </c:dLbl>
            <c:dLbl>
              <c:idx val="10"/>
              <c:layout>
                <c:manualLayout>
                  <c:x val="-2.3845007451564884E-2"/>
                  <c:y val="-2.592592592592596E-2"/>
                </c:manualLayout>
              </c:layout>
              <c:showVal val="1"/>
            </c:dLbl>
            <c:dLbl>
              <c:idx val="19"/>
              <c:showVal val="1"/>
            </c:dLbl>
            <c:dLbl>
              <c:idx val="27"/>
              <c:layout>
                <c:manualLayout>
                  <c:x val="-7.9483358171882762E-3"/>
                  <c:y val="0"/>
                </c:manualLayout>
              </c:layout>
              <c:showVal val="1"/>
            </c:dLbl>
            <c:dLbl>
              <c:idx val="29"/>
              <c:layout>
                <c:manualLayout>
                  <c:x val="-1.5896671634376563E-2"/>
                  <c:y val="0"/>
                </c:manualLayout>
              </c:layout>
              <c:showVal val="1"/>
            </c:dLbl>
            <c:delete val="1"/>
          </c:dLbls>
          <c:cat>
            <c:strRef>
              <c:f>'Graf. 8'!$B$24:$B$53</c:f>
              <c:strCache>
                <c:ptCount val="30"/>
                <c:pt idx="0">
                  <c:v>1990</c:v>
                </c:pt>
                <c:pt idx="1">
                  <c:v>1991</c:v>
                </c:pt>
                <c:pt idx="2">
                  <c:v>1992</c:v>
                </c:pt>
                <c:pt idx="3">
                  <c:v>1993</c:v>
                </c:pt>
                <c:pt idx="4">
                  <c:v>1994</c:v>
                </c:pt>
                <c:pt idx="5">
                  <c:v>1995</c:v>
                </c:pt>
                <c:pt idx="6">
                  <c:v>1996</c:v>
                </c:pt>
                <c:pt idx="7">
                  <c:v>1997</c:v>
                </c:pt>
                <c:pt idx="8">
                  <c:v>1998</c:v>
                </c:pt>
                <c:pt idx="9">
                  <c:v>1999</c:v>
                </c:pt>
                <c:pt idx="10">
                  <c:v>2000</c:v>
                </c:pt>
                <c:pt idx="11">
                  <c:v>2001</c:v>
                </c:pt>
                <c:pt idx="12">
                  <c:v>2002</c:v>
                </c:pt>
                <c:pt idx="13">
                  <c:v>2003</c:v>
                </c:pt>
                <c:pt idx="14">
                  <c:v>2004</c:v>
                </c:pt>
                <c:pt idx="15">
                  <c:v>2005</c:v>
                </c:pt>
                <c:pt idx="16">
                  <c:v>2006</c:v>
                </c:pt>
                <c:pt idx="17">
                  <c:v>2007</c:v>
                </c:pt>
                <c:pt idx="18">
                  <c:v>2008</c:v>
                </c:pt>
                <c:pt idx="19">
                  <c:v>2009</c:v>
                </c:pt>
                <c:pt idx="20">
                  <c:v>2010</c:v>
                </c:pt>
                <c:pt idx="21">
                  <c:v>2011</c:v>
                </c:pt>
                <c:pt idx="22">
                  <c:v>2012</c:v>
                </c:pt>
                <c:pt idx="23">
                  <c:v>2013</c:v>
                </c:pt>
                <c:pt idx="24">
                  <c:v>2014</c:v>
                </c:pt>
                <c:pt idx="25">
                  <c:v>2015</c:v>
                </c:pt>
                <c:pt idx="26">
                  <c:v>2016</c:v>
                </c:pt>
                <c:pt idx="27">
                  <c:v>2017</c:v>
                </c:pt>
                <c:pt idx="28">
                  <c:v>2018</c:v>
                </c:pt>
                <c:pt idx="29">
                  <c:v>2019</c:v>
                </c:pt>
              </c:strCache>
            </c:strRef>
          </c:cat>
          <c:val>
            <c:numRef>
              <c:f>'Graf. 8'!$D$24:$D$53</c:f>
              <c:numCache>
                <c:formatCode>#,##0</c:formatCode>
                <c:ptCount val="30"/>
                <c:pt idx="0">
                  <c:v>12052</c:v>
                </c:pt>
                <c:pt idx="1">
                  <c:v>12629.5</c:v>
                </c:pt>
                <c:pt idx="2">
                  <c:v>12537</c:v>
                </c:pt>
                <c:pt idx="3">
                  <c:v>13025</c:v>
                </c:pt>
                <c:pt idx="4">
                  <c:v>13757.8</c:v>
                </c:pt>
                <c:pt idx="5">
                  <c:v>12378.9</c:v>
                </c:pt>
                <c:pt idx="6">
                  <c:v>12628</c:v>
                </c:pt>
                <c:pt idx="7">
                  <c:v>12579.1</c:v>
                </c:pt>
                <c:pt idx="8">
                  <c:v>13240.8</c:v>
                </c:pt>
                <c:pt idx="9">
                  <c:v>13752.4</c:v>
                </c:pt>
                <c:pt idx="10">
                  <c:v>11335.4</c:v>
                </c:pt>
                <c:pt idx="11">
                  <c:v>11372.8</c:v>
                </c:pt>
                <c:pt idx="12">
                  <c:v>11388.1</c:v>
                </c:pt>
                <c:pt idx="13">
                  <c:v>11493.2</c:v>
                </c:pt>
                <c:pt idx="14">
                  <c:v>11061.6</c:v>
                </c:pt>
                <c:pt idx="15">
                  <c:v>10851</c:v>
                </c:pt>
                <c:pt idx="16">
                  <c:v>10215.700000000001</c:v>
                </c:pt>
                <c:pt idx="17">
                  <c:v>10633.4</c:v>
                </c:pt>
                <c:pt idx="18">
                  <c:v>10090</c:v>
                </c:pt>
                <c:pt idx="19">
                  <c:v>7392.7</c:v>
                </c:pt>
                <c:pt idx="20">
                  <c:v>8672.6</c:v>
                </c:pt>
                <c:pt idx="21">
                  <c:v>10055.4</c:v>
                </c:pt>
                <c:pt idx="22">
                  <c:v>10871.9</c:v>
                </c:pt>
                <c:pt idx="23">
                  <c:v>12920.2</c:v>
                </c:pt>
                <c:pt idx="24">
                  <c:v>17582</c:v>
                </c:pt>
                <c:pt idx="25">
                  <c:v>20225.658999999996</c:v>
                </c:pt>
                <c:pt idx="26">
                  <c:v>25679.929</c:v>
                </c:pt>
                <c:pt idx="27">
                  <c:v>31750.108</c:v>
                </c:pt>
                <c:pt idx="28">
                  <c:v>35730.101000000002</c:v>
                </c:pt>
                <c:pt idx="29">
                  <c:v>41495.583769999997</c:v>
                </c:pt>
              </c:numCache>
            </c:numRef>
          </c:val>
        </c:ser>
        <c:gapWidth val="113"/>
        <c:axId val="82613376"/>
        <c:axId val="82614912"/>
      </c:barChart>
      <c:lineChart>
        <c:grouping val="standard"/>
        <c:ser>
          <c:idx val="1"/>
          <c:order val="1"/>
          <c:tx>
            <c:v>Porcentaje del PIB</c:v>
          </c:tx>
          <c:marker>
            <c:symbol val="none"/>
          </c:marker>
          <c:dLbls>
            <c:dLbl>
              <c:idx val="0"/>
              <c:layout>
                <c:manualLayout>
                  <c:x val="-1.5896671634376563E-2"/>
                  <c:y val="-3.7037037037037056E-2"/>
                </c:manualLayout>
              </c:layout>
              <c:showVal val="1"/>
            </c:dLbl>
            <c:dLbl>
              <c:idx val="7"/>
              <c:layout>
                <c:manualLayout>
                  <c:x val="-3.5767511177347243E-2"/>
                  <c:y val="4.4444444444444502E-2"/>
                </c:manualLayout>
              </c:layout>
              <c:showVal val="1"/>
            </c:dLbl>
            <c:dLbl>
              <c:idx val="9"/>
              <c:layout>
                <c:manualLayout>
                  <c:x val="-3.5767511177347243E-2"/>
                  <c:y val="-4.0740740740740772E-2"/>
                </c:manualLayout>
              </c:layout>
              <c:showVal val="1"/>
            </c:dLbl>
            <c:dLbl>
              <c:idx val="19"/>
              <c:layout>
                <c:manualLayout>
                  <c:x val="3.9741679085941416E-3"/>
                  <c:y val="4.0740740740740772E-2"/>
                </c:manualLayout>
              </c:layout>
              <c:showVal val="1"/>
            </c:dLbl>
            <c:dLbl>
              <c:idx val="29"/>
              <c:layout>
                <c:manualLayout>
                  <c:x val="-3.5767511177347243E-2"/>
                  <c:y val="-4.8148148148148148E-2"/>
                </c:manualLayout>
              </c:layout>
              <c:showVal val="1"/>
            </c:dLbl>
            <c:delete val="1"/>
          </c:dLbls>
          <c:cat>
            <c:strRef>
              <c:f>'Graf. 8'!$B$24:$B$53</c:f>
              <c:strCache>
                <c:ptCount val="30"/>
                <c:pt idx="0">
                  <c:v>1990</c:v>
                </c:pt>
                <c:pt idx="1">
                  <c:v>1991</c:v>
                </c:pt>
                <c:pt idx="2">
                  <c:v>1992</c:v>
                </c:pt>
                <c:pt idx="3">
                  <c:v>1993</c:v>
                </c:pt>
                <c:pt idx="4">
                  <c:v>1994</c:v>
                </c:pt>
                <c:pt idx="5">
                  <c:v>1995</c:v>
                </c:pt>
                <c:pt idx="6">
                  <c:v>1996</c:v>
                </c:pt>
                <c:pt idx="7">
                  <c:v>1997</c:v>
                </c:pt>
                <c:pt idx="8">
                  <c:v>1998</c:v>
                </c:pt>
                <c:pt idx="9">
                  <c:v>1999</c:v>
                </c:pt>
                <c:pt idx="10">
                  <c:v>2000</c:v>
                </c:pt>
                <c:pt idx="11">
                  <c:v>2001</c:v>
                </c:pt>
                <c:pt idx="12">
                  <c:v>2002</c:v>
                </c:pt>
                <c:pt idx="13">
                  <c:v>2003</c:v>
                </c:pt>
                <c:pt idx="14">
                  <c:v>2004</c:v>
                </c:pt>
                <c:pt idx="15">
                  <c:v>2005</c:v>
                </c:pt>
                <c:pt idx="16">
                  <c:v>2006</c:v>
                </c:pt>
                <c:pt idx="17">
                  <c:v>2007</c:v>
                </c:pt>
                <c:pt idx="18">
                  <c:v>2008</c:v>
                </c:pt>
                <c:pt idx="19">
                  <c:v>2009</c:v>
                </c:pt>
                <c:pt idx="20">
                  <c:v>2010</c:v>
                </c:pt>
                <c:pt idx="21">
                  <c:v>2011</c:v>
                </c:pt>
                <c:pt idx="22">
                  <c:v>2012</c:v>
                </c:pt>
                <c:pt idx="23">
                  <c:v>2013</c:v>
                </c:pt>
                <c:pt idx="24">
                  <c:v>2014</c:v>
                </c:pt>
                <c:pt idx="25">
                  <c:v>2015</c:v>
                </c:pt>
                <c:pt idx="26">
                  <c:v>2016</c:v>
                </c:pt>
                <c:pt idx="27">
                  <c:v>2017</c:v>
                </c:pt>
                <c:pt idx="28">
                  <c:v>2018</c:v>
                </c:pt>
                <c:pt idx="29">
                  <c:v>2019</c:v>
                </c:pt>
              </c:strCache>
            </c:strRef>
          </c:cat>
          <c:val>
            <c:numRef>
              <c:f>'Graf. 8'!$F$24:$F$53</c:f>
              <c:numCache>
                <c:formatCode>0.0</c:formatCode>
                <c:ptCount val="30"/>
                <c:pt idx="0">
                  <c:v>79.123039411900223</c:v>
                </c:pt>
                <c:pt idx="1">
                  <c:v>74.378501206210274</c:v>
                </c:pt>
                <c:pt idx="2">
                  <c:v>69.321910949129588</c:v>
                </c:pt>
                <c:pt idx="3">
                  <c:v>68.808861292323925</c:v>
                </c:pt>
                <c:pt idx="4">
                  <c:v>60.614207343166825</c:v>
                </c:pt>
                <c:pt idx="5">
                  <c:v>50.690259578484905</c:v>
                </c:pt>
                <c:pt idx="6">
                  <c:v>50.083724058828153</c:v>
                </c:pt>
                <c:pt idx="7">
                  <c:v>44.689187554968434</c:v>
                </c:pt>
                <c:pt idx="8">
                  <c:v>47.342836464052759</c:v>
                </c:pt>
                <c:pt idx="9">
                  <c:v>70.038629112141564</c:v>
                </c:pt>
                <c:pt idx="10">
                  <c:v>61.879179529048102</c:v>
                </c:pt>
                <c:pt idx="11">
                  <c:v>46.479685327037515</c:v>
                </c:pt>
                <c:pt idx="12">
                  <c:v>39.889740233833507</c:v>
                </c:pt>
                <c:pt idx="13">
                  <c:v>35.436901675455182</c:v>
                </c:pt>
                <c:pt idx="14">
                  <c:v>30.229838432313855</c:v>
                </c:pt>
                <c:pt idx="15">
                  <c:v>26.142524824376366</c:v>
                </c:pt>
                <c:pt idx="16">
                  <c:v>21.827465484199791</c:v>
                </c:pt>
                <c:pt idx="17">
                  <c:v>20.846625015632419</c:v>
                </c:pt>
                <c:pt idx="18">
                  <c:v>16.336738223684918</c:v>
                </c:pt>
                <c:pt idx="19">
                  <c:v>11.824595536196391</c:v>
                </c:pt>
                <c:pt idx="20">
                  <c:v>12.468628049938978</c:v>
                </c:pt>
                <c:pt idx="21">
                  <c:v>12.683934329022723</c:v>
                </c:pt>
                <c:pt idx="22">
                  <c:v>12.365034273023925</c:v>
                </c:pt>
                <c:pt idx="23">
                  <c:v>13.581673828979039</c:v>
                </c:pt>
                <c:pt idx="24">
                  <c:v>17.283627382570202</c:v>
                </c:pt>
                <c:pt idx="25">
                  <c:v>20.370209879645842</c:v>
                </c:pt>
                <c:pt idx="26">
                  <c:v>25.69593859758384</c:v>
                </c:pt>
                <c:pt idx="27">
                  <c:v>30.442346792243786</c:v>
                </c:pt>
                <c:pt idx="28">
                  <c:v>33.218142413258036</c:v>
                </c:pt>
                <c:pt idx="29">
                  <c:v>38.654975720135468</c:v>
                </c:pt>
              </c:numCache>
            </c:numRef>
          </c:val>
        </c:ser>
        <c:marker val="1"/>
        <c:axId val="82627200"/>
        <c:axId val="82625280"/>
      </c:lineChart>
      <c:catAx>
        <c:axId val="82613376"/>
        <c:scaling>
          <c:orientation val="minMax"/>
        </c:scaling>
        <c:axPos val="b"/>
        <c:numFmt formatCode="General" sourceLinked="1"/>
        <c:tickLblPos val="nextTo"/>
        <c:txPr>
          <a:bodyPr/>
          <a:lstStyle/>
          <a:p>
            <a:pPr>
              <a:defRPr sz="1050" b="1">
                <a:latin typeface="Arial Narrow" pitchFamily="34" charset="0"/>
              </a:defRPr>
            </a:pPr>
            <a:endParaRPr lang="es-EC"/>
          </a:p>
        </c:txPr>
        <c:crossAx val="82614912"/>
        <c:crosses val="autoZero"/>
        <c:auto val="1"/>
        <c:lblAlgn val="ctr"/>
        <c:lblOffset val="100"/>
      </c:catAx>
      <c:valAx>
        <c:axId val="82614912"/>
        <c:scaling>
          <c:orientation val="minMax"/>
        </c:scaling>
        <c:axPos val="l"/>
        <c:title>
          <c:tx>
            <c:rich>
              <a:bodyPr rot="-5400000" vert="horz"/>
              <a:lstStyle/>
              <a:p>
                <a:pPr>
                  <a:defRPr sz="1050">
                    <a:latin typeface="Arial Narrow" pitchFamily="34" charset="0"/>
                  </a:defRPr>
                </a:pPr>
                <a:r>
                  <a:rPr lang="es-EC" sz="1050">
                    <a:latin typeface="Arial Narrow" pitchFamily="34" charset="0"/>
                  </a:rPr>
                  <a:t>USD millones</a:t>
                </a:r>
              </a:p>
            </c:rich>
          </c:tx>
        </c:title>
        <c:numFmt formatCode="#,##0" sourceLinked="0"/>
        <c:tickLblPos val="nextTo"/>
        <c:txPr>
          <a:bodyPr/>
          <a:lstStyle/>
          <a:p>
            <a:pPr>
              <a:defRPr sz="1050" b="1">
                <a:latin typeface="Arial Narrow" pitchFamily="34" charset="0"/>
              </a:defRPr>
            </a:pPr>
            <a:endParaRPr lang="es-EC"/>
          </a:p>
        </c:txPr>
        <c:crossAx val="82613376"/>
        <c:crosses val="autoZero"/>
        <c:crossBetween val="between"/>
      </c:valAx>
      <c:valAx>
        <c:axId val="82625280"/>
        <c:scaling>
          <c:orientation val="minMax"/>
        </c:scaling>
        <c:axPos val="r"/>
        <c:title>
          <c:tx>
            <c:rich>
              <a:bodyPr rot="5400000" vert="horz"/>
              <a:lstStyle/>
              <a:p>
                <a:pPr>
                  <a:defRPr/>
                </a:pPr>
                <a:r>
                  <a:rPr lang="es-EC"/>
                  <a:t>Porcentaje del PIB</a:t>
                </a:r>
              </a:p>
            </c:rich>
          </c:tx>
        </c:title>
        <c:numFmt formatCode="0.0" sourceLinked="0"/>
        <c:tickLblPos val="nextTo"/>
        <c:txPr>
          <a:bodyPr/>
          <a:lstStyle/>
          <a:p>
            <a:pPr>
              <a:defRPr sz="1050" b="1">
                <a:latin typeface="Arial Narrow" pitchFamily="34" charset="0"/>
              </a:defRPr>
            </a:pPr>
            <a:endParaRPr lang="es-EC"/>
          </a:p>
        </c:txPr>
        <c:crossAx val="82627200"/>
        <c:crosses val="max"/>
        <c:crossBetween val="between"/>
      </c:valAx>
      <c:catAx>
        <c:axId val="82627200"/>
        <c:scaling>
          <c:orientation val="minMax"/>
        </c:scaling>
        <c:delete val="1"/>
        <c:axPos val="b"/>
        <c:numFmt formatCode="General" sourceLinked="1"/>
        <c:tickLblPos val="nextTo"/>
        <c:crossAx val="82625280"/>
        <c:crosses val="autoZero"/>
        <c:auto val="1"/>
        <c:lblAlgn val="ctr"/>
        <c:lblOffset val="100"/>
      </c:catAx>
    </c:plotArea>
    <c:legend>
      <c:legendPos val="r"/>
      <c:layout>
        <c:manualLayout>
          <c:xMode val="edge"/>
          <c:yMode val="edge"/>
          <c:x val="0.21871457573019493"/>
          <c:y val="1.8211431904345293E-2"/>
          <c:w val="0.53221855713981703"/>
          <c:h val="5.9873432487605779E-2"/>
        </c:manualLayout>
      </c:layout>
      <c:txPr>
        <a:bodyPr/>
        <a:lstStyle/>
        <a:p>
          <a:pPr>
            <a:defRPr sz="1050" b="1">
              <a:latin typeface="Arial Narrow" pitchFamily="34" charset="0"/>
            </a:defRPr>
          </a:pPr>
          <a:endParaRPr lang="es-EC"/>
        </a:p>
      </c:txPr>
    </c:legend>
    <c:plotVisOnly val="1"/>
    <c:dispBlanksAs val="gap"/>
  </c:chart>
  <c:spPr>
    <a:ln>
      <a:noFill/>
    </a:ln>
  </c:spPr>
  <c:printSettings>
    <c:headerFooter/>
    <c:pageMargins b="0.75000000000000078" l="0.70000000000000062" r="0.70000000000000062" t="0.75000000000000078" header="0.30000000000000032" footer="0.30000000000000032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chart>
    <c:plotArea>
      <c:layout>
        <c:manualLayout>
          <c:layoutTarget val="inner"/>
          <c:xMode val="edge"/>
          <c:yMode val="edge"/>
          <c:x val="0.10066787166116109"/>
          <c:y val="6.478227153424021E-2"/>
          <c:w val="0.80069058649990665"/>
          <c:h val="0.79515564371247482"/>
        </c:manualLayout>
      </c:layout>
      <c:barChart>
        <c:barDir val="col"/>
        <c:grouping val="clustered"/>
        <c:ser>
          <c:idx val="0"/>
          <c:order val="0"/>
          <c:tx>
            <c:v>USD millones</c:v>
          </c:tx>
          <c:dLbls>
            <c:dLbl>
              <c:idx val="8"/>
              <c:showVal val="1"/>
            </c:dLbl>
            <c:dLbl>
              <c:idx val="10"/>
              <c:showVal val="1"/>
            </c:dLbl>
            <c:dLbl>
              <c:idx val="17"/>
              <c:showVal val="1"/>
            </c:dLbl>
            <c:dLbl>
              <c:idx val="22"/>
              <c:showVal val="1"/>
            </c:dLbl>
            <c:dLbl>
              <c:idx val="26"/>
              <c:showVal val="1"/>
            </c:dLbl>
            <c:dLbl>
              <c:idx val="29"/>
              <c:showVal val="1"/>
            </c:dLbl>
            <c:delete val="1"/>
          </c:dLbls>
          <c:cat>
            <c:strRef>
              <c:f>'Graf. 9'!$B$34:$B$63</c:f>
              <c:strCache>
                <c:ptCount val="30"/>
                <c:pt idx="0">
                  <c:v>1990</c:v>
                </c:pt>
                <c:pt idx="1">
                  <c:v>1991</c:v>
                </c:pt>
                <c:pt idx="2">
                  <c:v>1992</c:v>
                </c:pt>
                <c:pt idx="3">
                  <c:v>1993</c:v>
                </c:pt>
                <c:pt idx="4">
                  <c:v>1994</c:v>
                </c:pt>
                <c:pt idx="5">
                  <c:v>1995</c:v>
                </c:pt>
                <c:pt idx="6">
                  <c:v>1996</c:v>
                </c:pt>
                <c:pt idx="7">
                  <c:v>1997</c:v>
                </c:pt>
                <c:pt idx="8">
                  <c:v>1998</c:v>
                </c:pt>
                <c:pt idx="9">
                  <c:v>1999</c:v>
                </c:pt>
                <c:pt idx="10">
                  <c:v>2000</c:v>
                </c:pt>
                <c:pt idx="11">
                  <c:v>2001</c:v>
                </c:pt>
                <c:pt idx="12">
                  <c:v>2002</c:v>
                </c:pt>
                <c:pt idx="13">
                  <c:v>2003</c:v>
                </c:pt>
                <c:pt idx="14">
                  <c:v>2004</c:v>
                </c:pt>
                <c:pt idx="15">
                  <c:v>2005</c:v>
                </c:pt>
                <c:pt idx="16">
                  <c:v>2006</c:v>
                </c:pt>
                <c:pt idx="17">
                  <c:v>2007</c:v>
                </c:pt>
                <c:pt idx="18">
                  <c:v>2008</c:v>
                </c:pt>
                <c:pt idx="19">
                  <c:v>2009</c:v>
                </c:pt>
                <c:pt idx="20">
                  <c:v>2010</c:v>
                </c:pt>
                <c:pt idx="21">
                  <c:v>2011</c:v>
                </c:pt>
                <c:pt idx="22">
                  <c:v>2012</c:v>
                </c:pt>
                <c:pt idx="23">
                  <c:v>2013</c:v>
                </c:pt>
                <c:pt idx="24">
                  <c:v>2014</c:v>
                </c:pt>
                <c:pt idx="25">
                  <c:v>2015</c:v>
                </c:pt>
                <c:pt idx="26">
                  <c:v>2016</c:v>
                </c:pt>
                <c:pt idx="27">
                  <c:v>2017</c:v>
                </c:pt>
                <c:pt idx="28">
                  <c:v>2018</c:v>
                </c:pt>
                <c:pt idx="29">
                  <c:v>2019</c:v>
                </c:pt>
              </c:strCache>
            </c:strRef>
          </c:cat>
          <c:val>
            <c:numRef>
              <c:f>'Graf. 9'!$D$34:$D$63</c:f>
              <c:numCache>
                <c:formatCode>_(* #,##0.00_);_(* \(#,##0.00\);_(* "-"??_);_(@_)</c:formatCode>
                <c:ptCount val="30"/>
                <c:pt idx="0">
                  <c:v>170</c:v>
                </c:pt>
                <c:pt idx="1">
                  <c:v>172.4</c:v>
                </c:pt>
                <c:pt idx="2">
                  <c:v>258.2</c:v>
                </c:pt>
                <c:pt idx="3">
                  <c:v>605.9</c:v>
                </c:pt>
                <c:pt idx="4">
                  <c:v>831.6</c:v>
                </c:pt>
                <c:pt idx="5">
                  <c:v>1555.1</c:v>
                </c:pt>
                <c:pt idx="6">
                  <c:v>1958.1</c:v>
                </c:pt>
                <c:pt idx="7">
                  <c:v>2520.1</c:v>
                </c:pt>
                <c:pt idx="8">
                  <c:v>3159.5</c:v>
                </c:pt>
                <c:pt idx="9">
                  <c:v>2533.9</c:v>
                </c:pt>
                <c:pt idx="10">
                  <c:v>2322.3000000000002</c:v>
                </c:pt>
                <c:pt idx="11">
                  <c:v>3146.4</c:v>
                </c:pt>
                <c:pt idx="12">
                  <c:v>5030.1000000000004</c:v>
                </c:pt>
                <c:pt idx="13">
                  <c:v>5269.8</c:v>
                </c:pt>
                <c:pt idx="14">
                  <c:v>6174.7</c:v>
                </c:pt>
                <c:pt idx="15">
                  <c:v>6414.4</c:v>
                </c:pt>
                <c:pt idx="16">
                  <c:v>6796.5</c:v>
                </c:pt>
                <c:pt idx="17">
                  <c:v>6845.4</c:v>
                </c:pt>
                <c:pt idx="18">
                  <c:v>6801.6</c:v>
                </c:pt>
                <c:pt idx="19">
                  <c:v>6079.7</c:v>
                </c:pt>
                <c:pt idx="20">
                  <c:v>5300.3</c:v>
                </c:pt>
                <c:pt idx="21">
                  <c:v>5164.6000000000004</c:v>
                </c:pt>
                <c:pt idx="22">
                  <c:v>5057.5</c:v>
                </c:pt>
                <c:pt idx="23">
                  <c:v>5823</c:v>
                </c:pt>
                <c:pt idx="24">
                  <c:v>6531.5</c:v>
                </c:pt>
                <c:pt idx="25">
                  <c:v>7706.6140000000032</c:v>
                </c:pt>
                <c:pt idx="26">
                  <c:v>8905.1970000000019</c:v>
                </c:pt>
                <c:pt idx="27">
                  <c:v>8562.1520000000037</c:v>
                </c:pt>
                <c:pt idx="28">
                  <c:v>8487.489000000005</c:v>
                </c:pt>
                <c:pt idx="29">
                  <c:v>10799.873000000007</c:v>
                </c:pt>
              </c:numCache>
            </c:numRef>
          </c:val>
        </c:ser>
        <c:axId val="86140032"/>
        <c:axId val="86141568"/>
      </c:barChart>
      <c:lineChart>
        <c:grouping val="standard"/>
        <c:ser>
          <c:idx val="1"/>
          <c:order val="1"/>
          <c:tx>
            <c:v>Porcentaje del PIB (eje der.)</c:v>
          </c:tx>
          <c:marker>
            <c:symbol val="none"/>
          </c:marker>
          <c:dLbls>
            <c:dLbl>
              <c:idx val="9"/>
              <c:layout>
                <c:manualLayout>
                  <c:x val="-4.0540540540540487E-2"/>
                  <c:y val="-2.6515151515151551E-2"/>
                </c:manualLayout>
              </c:layout>
              <c:showVal val="1"/>
            </c:dLbl>
            <c:dLbl>
              <c:idx val="12"/>
              <c:layout>
                <c:manualLayout>
                  <c:x val="-4.2792792792792834E-2"/>
                  <c:y val="-3.0303030303030311E-2"/>
                </c:manualLayout>
              </c:layout>
              <c:showVal val="1"/>
            </c:dLbl>
            <c:dLbl>
              <c:idx val="22"/>
              <c:layout>
                <c:manualLayout>
                  <c:x val="-3.8288288288288286E-2"/>
                  <c:y val="3.0303030303030311E-2"/>
                </c:manualLayout>
              </c:layout>
              <c:showVal val="1"/>
            </c:dLbl>
            <c:dLbl>
              <c:idx val="26"/>
              <c:layout>
                <c:manualLayout>
                  <c:x val="-3.3783783783783786E-2"/>
                  <c:y val="-3.0303030303030311E-2"/>
                </c:manualLayout>
              </c:layout>
              <c:showVal val="1"/>
            </c:dLbl>
            <c:dLbl>
              <c:idx val="28"/>
              <c:layout>
                <c:manualLayout>
                  <c:x val="-2.5991105711192636E-2"/>
                  <c:y val="3.6664462743683755E-2"/>
                </c:manualLayout>
              </c:layout>
              <c:showVal val="1"/>
            </c:dLbl>
            <c:dLbl>
              <c:idx val="29"/>
              <c:layout>
                <c:manualLayout>
                  <c:x val="-8.7975563830381704E-3"/>
                  <c:y val="-3.7319780840837195E-2"/>
                </c:manualLayout>
              </c:layout>
              <c:showVal val="1"/>
            </c:dLbl>
            <c:delete val="1"/>
          </c:dLbls>
          <c:cat>
            <c:strRef>
              <c:f>'Graf. 9'!$B$34:$B$63</c:f>
              <c:strCache>
                <c:ptCount val="30"/>
                <c:pt idx="0">
                  <c:v>1990</c:v>
                </c:pt>
                <c:pt idx="1">
                  <c:v>1991</c:v>
                </c:pt>
                <c:pt idx="2">
                  <c:v>1992</c:v>
                </c:pt>
                <c:pt idx="3">
                  <c:v>1993</c:v>
                </c:pt>
                <c:pt idx="4">
                  <c:v>1994</c:v>
                </c:pt>
                <c:pt idx="5">
                  <c:v>1995</c:v>
                </c:pt>
                <c:pt idx="6">
                  <c:v>1996</c:v>
                </c:pt>
                <c:pt idx="7">
                  <c:v>1997</c:v>
                </c:pt>
                <c:pt idx="8">
                  <c:v>1998</c:v>
                </c:pt>
                <c:pt idx="9">
                  <c:v>1999</c:v>
                </c:pt>
                <c:pt idx="10">
                  <c:v>2000</c:v>
                </c:pt>
                <c:pt idx="11">
                  <c:v>2001</c:v>
                </c:pt>
                <c:pt idx="12">
                  <c:v>2002</c:v>
                </c:pt>
                <c:pt idx="13">
                  <c:v>2003</c:v>
                </c:pt>
                <c:pt idx="14">
                  <c:v>2004</c:v>
                </c:pt>
                <c:pt idx="15">
                  <c:v>2005</c:v>
                </c:pt>
                <c:pt idx="16">
                  <c:v>2006</c:v>
                </c:pt>
                <c:pt idx="17">
                  <c:v>2007</c:v>
                </c:pt>
                <c:pt idx="18">
                  <c:v>2008</c:v>
                </c:pt>
                <c:pt idx="19">
                  <c:v>2009</c:v>
                </c:pt>
                <c:pt idx="20">
                  <c:v>2010</c:v>
                </c:pt>
                <c:pt idx="21">
                  <c:v>2011</c:v>
                </c:pt>
                <c:pt idx="22">
                  <c:v>2012</c:v>
                </c:pt>
                <c:pt idx="23">
                  <c:v>2013</c:v>
                </c:pt>
                <c:pt idx="24">
                  <c:v>2014</c:v>
                </c:pt>
                <c:pt idx="25">
                  <c:v>2015</c:v>
                </c:pt>
                <c:pt idx="26">
                  <c:v>2016</c:v>
                </c:pt>
                <c:pt idx="27">
                  <c:v>2017</c:v>
                </c:pt>
                <c:pt idx="28">
                  <c:v>2018</c:v>
                </c:pt>
                <c:pt idx="29">
                  <c:v>2019</c:v>
                </c:pt>
              </c:strCache>
            </c:strRef>
          </c:cat>
          <c:val>
            <c:numRef>
              <c:f>'Graf. 9'!$F$34:$F$63</c:f>
              <c:numCache>
                <c:formatCode>0.0</c:formatCode>
                <c:ptCount val="30"/>
                <c:pt idx="0">
                  <c:v>1.11607340690533</c:v>
                </c:pt>
                <c:pt idx="1">
                  <c:v>1.0153096803476505</c:v>
                </c:pt>
                <c:pt idx="2">
                  <c:v>1.4276874377494824</c:v>
                </c:pt>
                <c:pt idx="3">
                  <c:v>3.2008667222279512</c:v>
                </c:pt>
                <c:pt idx="4">
                  <c:v>3.6638688472413863</c:v>
                </c:pt>
                <c:pt idx="5">
                  <c:v>6.367966674785472</c:v>
                </c:pt>
                <c:pt idx="6">
                  <c:v>7.7659914538795851</c:v>
                </c:pt>
                <c:pt idx="7">
                  <c:v>8.9530428693051132</c:v>
                </c:pt>
                <c:pt idx="8">
                  <c:v>11.296877213474616</c:v>
                </c:pt>
                <c:pt idx="9">
                  <c:v>12.90472079835196</c:v>
                </c:pt>
                <c:pt idx="10">
                  <c:v>12.677278139307694</c:v>
                </c:pt>
                <c:pt idx="11">
                  <c:v>12.859074450706146</c:v>
                </c:pt>
                <c:pt idx="12">
                  <c:v>17.619215000764481</c:v>
                </c:pt>
                <c:pt idx="13">
                  <c:v>16.248336794740691</c:v>
                </c:pt>
                <c:pt idx="14">
                  <c:v>16.874609764230161</c:v>
                </c:pt>
                <c:pt idx="15">
                  <c:v>15.453747233755394</c:v>
                </c:pt>
                <c:pt idx="16">
                  <c:v>14.52180165464568</c:v>
                </c:pt>
                <c:pt idx="17">
                  <c:v>13.420306476010509</c:v>
                </c:pt>
                <c:pt idx="18">
                  <c:v>11.012483518554545</c:v>
                </c:pt>
                <c:pt idx="19">
                  <c:v>9.7244570294227</c:v>
                </c:pt>
                <c:pt idx="20">
                  <c:v>7.6202602740921499</c:v>
                </c:pt>
                <c:pt idx="21">
                  <c:v>6.5146535429391932</c:v>
                </c:pt>
                <c:pt idx="22">
                  <c:v>5.7520912476952972</c:v>
                </c:pt>
                <c:pt idx="23">
                  <c:v>6.1211193871724063</c:v>
                </c:pt>
                <c:pt idx="24">
                  <c:v>6.4206581873084563</c:v>
                </c:pt>
                <c:pt idx="25">
                  <c:v>7.761692444306366</c:v>
                </c:pt>
                <c:pt idx="26">
                  <c:v>8.9107487529030109</c:v>
                </c:pt>
                <c:pt idx="27">
                  <c:v>8.2094839007131508</c:v>
                </c:pt>
                <c:pt idx="28">
                  <c:v>7.8907870518743053</c:v>
                </c:pt>
                <c:pt idx="29">
                  <c:v>10.06056044203344</c:v>
                </c:pt>
              </c:numCache>
            </c:numRef>
          </c:val>
        </c:ser>
        <c:marker val="1"/>
        <c:axId val="86166144"/>
        <c:axId val="86164224"/>
      </c:lineChart>
      <c:catAx>
        <c:axId val="86140032"/>
        <c:scaling>
          <c:orientation val="minMax"/>
        </c:scaling>
        <c:axPos val="b"/>
        <c:numFmt formatCode="General" sourceLinked="1"/>
        <c:tickLblPos val="nextTo"/>
        <c:txPr>
          <a:bodyPr rot="-5400000" vert="horz"/>
          <a:lstStyle/>
          <a:p>
            <a:pPr>
              <a:defRPr sz="1050" b="1">
                <a:latin typeface="Arial Narrow" pitchFamily="34" charset="0"/>
              </a:defRPr>
            </a:pPr>
            <a:endParaRPr lang="es-EC"/>
          </a:p>
        </c:txPr>
        <c:crossAx val="86141568"/>
        <c:crosses val="autoZero"/>
        <c:auto val="1"/>
        <c:lblAlgn val="ctr"/>
        <c:lblOffset val="100"/>
      </c:catAx>
      <c:valAx>
        <c:axId val="86141568"/>
        <c:scaling>
          <c:orientation val="minMax"/>
        </c:scaling>
        <c:axPos val="l"/>
        <c:title>
          <c:tx>
            <c:rich>
              <a:bodyPr rot="-5400000" vert="horz"/>
              <a:lstStyle/>
              <a:p>
                <a:pPr>
                  <a:defRPr sz="1050">
                    <a:latin typeface="Arial Narrow" pitchFamily="34" charset="0"/>
                  </a:defRPr>
                </a:pPr>
                <a:r>
                  <a:rPr lang="es-EC" sz="1050">
                    <a:latin typeface="Arial Narrow" pitchFamily="34" charset="0"/>
                  </a:rPr>
                  <a:t>USD millones</a:t>
                </a:r>
              </a:p>
            </c:rich>
          </c:tx>
        </c:title>
        <c:numFmt formatCode="#,##0" sourceLinked="0"/>
        <c:tickLblPos val="nextTo"/>
        <c:txPr>
          <a:bodyPr/>
          <a:lstStyle/>
          <a:p>
            <a:pPr>
              <a:defRPr sz="1050" b="1">
                <a:latin typeface="Arial Narrow" pitchFamily="34" charset="0"/>
              </a:defRPr>
            </a:pPr>
            <a:endParaRPr lang="es-EC"/>
          </a:p>
        </c:txPr>
        <c:crossAx val="86140032"/>
        <c:crosses val="autoZero"/>
        <c:crossBetween val="between"/>
      </c:valAx>
      <c:valAx>
        <c:axId val="86164224"/>
        <c:scaling>
          <c:orientation val="minMax"/>
        </c:scaling>
        <c:axPos val="r"/>
        <c:title>
          <c:tx>
            <c:rich>
              <a:bodyPr rot="5400000" vert="horz"/>
              <a:lstStyle/>
              <a:p>
                <a:pPr>
                  <a:defRPr sz="1050">
                    <a:latin typeface="Arial Narrow" pitchFamily="34" charset="0"/>
                  </a:defRPr>
                </a:pPr>
                <a:r>
                  <a:rPr lang="es-EC" sz="1050">
                    <a:latin typeface="Arial Narrow" pitchFamily="34" charset="0"/>
                  </a:rPr>
                  <a:t>Porcentaje del PIB (%)</a:t>
                </a:r>
              </a:p>
            </c:rich>
          </c:tx>
          <c:layout>
            <c:manualLayout>
              <c:xMode val="edge"/>
              <c:yMode val="edge"/>
              <c:x val="0.95945567490079575"/>
              <c:y val="0.27678734814636724"/>
            </c:manualLayout>
          </c:layout>
        </c:title>
        <c:numFmt formatCode="0.0" sourceLinked="1"/>
        <c:tickLblPos val="nextTo"/>
        <c:txPr>
          <a:bodyPr/>
          <a:lstStyle/>
          <a:p>
            <a:pPr>
              <a:defRPr sz="1050" b="1">
                <a:latin typeface="Arial Narrow" pitchFamily="34" charset="0"/>
              </a:defRPr>
            </a:pPr>
            <a:endParaRPr lang="es-EC"/>
          </a:p>
        </c:txPr>
        <c:crossAx val="86166144"/>
        <c:crosses val="max"/>
        <c:crossBetween val="between"/>
      </c:valAx>
      <c:catAx>
        <c:axId val="86166144"/>
        <c:scaling>
          <c:orientation val="minMax"/>
        </c:scaling>
        <c:delete val="1"/>
        <c:axPos val="b"/>
        <c:numFmt formatCode="General" sourceLinked="1"/>
        <c:tickLblPos val="nextTo"/>
        <c:crossAx val="86164224"/>
        <c:crosses val="autoZero"/>
        <c:auto val="1"/>
        <c:lblAlgn val="ctr"/>
        <c:lblOffset val="100"/>
      </c:catAx>
    </c:plotArea>
    <c:legend>
      <c:legendPos val="r"/>
      <c:layout>
        <c:manualLayout>
          <c:xMode val="edge"/>
          <c:yMode val="edge"/>
          <c:x val="0.21867223522735341"/>
          <c:y val="5.9293724648055487E-3"/>
          <c:w val="0.60203837695963669"/>
          <c:h val="7.638570746838462E-2"/>
        </c:manualLayout>
      </c:layout>
      <c:txPr>
        <a:bodyPr/>
        <a:lstStyle/>
        <a:p>
          <a:pPr>
            <a:defRPr sz="1050" b="1">
              <a:latin typeface="Arial Narrow" pitchFamily="34" charset="0"/>
            </a:defRPr>
          </a:pPr>
          <a:endParaRPr lang="es-EC"/>
        </a:p>
      </c:txPr>
    </c:legend>
    <c:plotVisOnly val="1"/>
    <c:dispBlanksAs val="gap"/>
  </c:chart>
  <c:spPr>
    <a:ln>
      <a:noFill/>
    </a:ln>
  </c:spPr>
  <c:printSettings>
    <c:headerFooter/>
    <c:pageMargins b="0.75000000000000089" l="0.70000000000000062" r="0.70000000000000062" t="0.75000000000000089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hyperlink" Target="#&#205;ndice!A1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hyperlink" Target="#&#205;ndice!A1"/><Relationship Id="rId1" Type="http://schemas.openxmlformats.org/officeDocument/2006/relationships/chart" Target="../charts/chart4.xml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hyperlink" Target="#&#205;ndice!A1"/><Relationship Id="rId1" Type="http://schemas.openxmlformats.org/officeDocument/2006/relationships/chart" Target="../charts/chart5.xml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hyperlink" Target="#&#205;ndice!A1"/><Relationship Id="rId1" Type="http://schemas.openxmlformats.org/officeDocument/2006/relationships/chart" Target="../charts/chart6.xml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hyperlink" Target="#&#205;ndice!A1"/><Relationship Id="rId1" Type="http://schemas.openxmlformats.org/officeDocument/2006/relationships/chart" Target="../charts/chart7.xml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hyperlink" Target="#&#205;ndice!A1"/><Relationship Id="rId1" Type="http://schemas.openxmlformats.org/officeDocument/2006/relationships/chart" Target="../charts/chart8.xml"/></Relationships>
</file>

<file path=xl/drawings/_rels/drawing12.xml.rels><?xml version="1.0" encoding="UTF-8" standalone="yes"?>
<Relationships xmlns="http://schemas.openxmlformats.org/package/2006/relationships"><Relationship Id="rId2" Type="http://schemas.openxmlformats.org/officeDocument/2006/relationships/hyperlink" Target="#&#205;ndice!A1"/><Relationship Id="rId1" Type="http://schemas.openxmlformats.org/officeDocument/2006/relationships/chart" Target="../charts/chart9.xml"/></Relationships>
</file>

<file path=xl/drawings/_rels/drawing13.xml.rels><?xml version="1.0" encoding="UTF-8" standalone="yes"?>
<Relationships xmlns="http://schemas.openxmlformats.org/package/2006/relationships"><Relationship Id="rId2" Type="http://schemas.openxmlformats.org/officeDocument/2006/relationships/hyperlink" Target="#&#205;ndice!A1"/><Relationship Id="rId1" Type="http://schemas.openxmlformats.org/officeDocument/2006/relationships/chart" Target="../charts/chart10.xml"/></Relationships>
</file>

<file path=xl/drawings/_rels/drawing14.xml.rels><?xml version="1.0" encoding="UTF-8" standalone="yes"?>
<Relationships xmlns="http://schemas.openxmlformats.org/package/2006/relationships"><Relationship Id="rId2" Type="http://schemas.openxmlformats.org/officeDocument/2006/relationships/hyperlink" Target="#&#205;ndice!A1"/><Relationship Id="rId1" Type="http://schemas.openxmlformats.org/officeDocument/2006/relationships/chart" Target="../charts/chart1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329046</xdr:colOff>
      <xdr:row>0</xdr:row>
      <xdr:rowOff>34636</xdr:rowOff>
    </xdr:from>
    <xdr:to>
      <xdr:col>5</xdr:col>
      <xdr:colOff>34637</xdr:colOff>
      <xdr:row>12</xdr:row>
      <xdr:rowOff>55173</xdr:rowOff>
    </xdr:to>
    <xdr:pic>
      <xdr:nvPicPr>
        <xdr:cNvPr id="2" name="1 Imagen" descr="banner_excel_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29046" y="34636"/>
          <a:ext cx="6892636" cy="230653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314325</xdr:colOff>
      <xdr:row>5</xdr:row>
      <xdr:rowOff>228599</xdr:rowOff>
    </xdr:from>
    <xdr:to>
      <xdr:col>11</xdr:col>
      <xdr:colOff>42862</xdr:colOff>
      <xdr:row>21</xdr:row>
      <xdr:rowOff>174625</xdr:rowOff>
    </xdr:to>
    <xdr:graphicFrame macro="">
      <xdr:nvGraphicFramePr>
        <xdr:cNvPr id="2" name="1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12</xdr:col>
      <xdr:colOff>40216</xdr:colOff>
      <xdr:row>5</xdr:row>
      <xdr:rowOff>280989</xdr:rowOff>
    </xdr:from>
    <xdr:to>
      <xdr:col>20</xdr:col>
      <xdr:colOff>724957</xdr:colOff>
      <xdr:row>21</xdr:row>
      <xdr:rowOff>204789</xdr:rowOff>
    </xdr:to>
    <xdr:graphicFrame macro="">
      <xdr:nvGraphicFramePr>
        <xdr:cNvPr id="3" name="2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</xdr:col>
      <xdr:colOff>687916</xdr:colOff>
      <xdr:row>103</xdr:row>
      <xdr:rowOff>68792</xdr:rowOff>
    </xdr:from>
    <xdr:to>
      <xdr:col>12</xdr:col>
      <xdr:colOff>296333</xdr:colOff>
      <xdr:row>125</xdr:row>
      <xdr:rowOff>79375</xdr:rowOff>
    </xdr:to>
    <xdr:graphicFrame macro="">
      <xdr:nvGraphicFramePr>
        <xdr:cNvPr id="10" name="9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13</xdr:col>
      <xdr:colOff>733425</xdr:colOff>
      <xdr:row>0</xdr:row>
      <xdr:rowOff>85725</xdr:rowOff>
    </xdr:from>
    <xdr:to>
      <xdr:col>15</xdr:col>
      <xdr:colOff>438150</xdr:colOff>
      <xdr:row>2</xdr:row>
      <xdr:rowOff>114300</xdr:rowOff>
    </xdr:to>
    <xdr:grpSp>
      <xdr:nvGrpSpPr>
        <xdr:cNvPr id="7" name="6 Grupo">
          <a:hlinkClick xmlns:r="http://schemas.openxmlformats.org/officeDocument/2006/relationships" r:id="rId4"/>
        </xdr:cNvPr>
        <xdr:cNvGrpSpPr/>
      </xdr:nvGrpSpPr>
      <xdr:grpSpPr>
        <a:xfrm>
          <a:off x="9925050" y="85725"/>
          <a:ext cx="1228725" cy="428625"/>
          <a:chOff x="9210675" y="133349"/>
          <a:chExt cx="1228725" cy="428625"/>
        </a:xfrm>
      </xdr:grpSpPr>
      <xdr:sp macro="" textlink="">
        <xdr:nvSpPr>
          <xdr:cNvPr id="8" name="7 Rectángulo redondeado"/>
          <xdr:cNvSpPr/>
        </xdr:nvSpPr>
        <xdr:spPr>
          <a:xfrm>
            <a:off x="9229725" y="133349"/>
            <a:ext cx="1190625" cy="428625"/>
          </a:xfrm>
          <a:prstGeom prst="roundRect">
            <a:avLst/>
          </a:prstGeom>
          <a:scene3d>
            <a:camera prst="orthographicFront"/>
            <a:lightRig rig="sunset" dir="t"/>
          </a:scene3d>
          <a:sp3d>
            <a:bevelT prst="relaxedInset"/>
            <a:bevelB/>
          </a:sp3d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ctr"/>
            <a:endParaRPr lang="es-EC" sz="1100"/>
          </a:p>
        </xdr:txBody>
      </xdr:sp>
      <xdr:sp macro="" textlink="">
        <xdr:nvSpPr>
          <xdr:cNvPr id="9" name="8 CuadroTexto"/>
          <xdr:cNvSpPr txBox="1"/>
        </xdr:nvSpPr>
        <xdr:spPr>
          <a:xfrm>
            <a:off x="9210675" y="200025"/>
            <a:ext cx="1228725" cy="29527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ctr"/>
            <a:r>
              <a:rPr lang="es-EC" sz="1200" b="1">
                <a:solidFill>
                  <a:schemeClr val="bg1"/>
                </a:solidFill>
              </a:rPr>
              <a:t>Volver al Índice</a:t>
            </a:r>
          </a:p>
        </xdr:txBody>
      </xdr:sp>
    </xdr:grpSp>
    <xdr:clientData/>
  </xdr:twoCellAnchor>
</xdr:wsDr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0.38806</cdr:x>
      <cdr:y>0.10384</cdr:y>
    </cdr:from>
    <cdr:to>
      <cdr:x>0.38949</cdr:x>
      <cdr:y>0.88449</cdr:y>
    </cdr:to>
    <cdr:sp macro="" textlink="">
      <cdr:nvSpPr>
        <cdr:cNvPr id="3" name="2 Conector recto"/>
        <cdr:cNvSpPr/>
      </cdr:nvSpPr>
      <cdr:spPr>
        <a:xfrm xmlns:a="http://schemas.openxmlformats.org/drawingml/2006/main" flipH="1">
          <a:off x="2552875" y="469154"/>
          <a:ext cx="9407" cy="3526997"/>
        </a:xfrm>
        <a:prstGeom xmlns:a="http://schemas.openxmlformats.org/drawingml/2006/main" prst="line">
          <a:avLst/>
        </a:prstGeom>
        <a:ln xmlns:a="http://schemas.openxmlformats.org/drawingml/2006/main" w="12700">
          <a:solidFill>
            <a:srgbClr val="FF0000"/>
          </a:solidFill>
          <a:prstDash val="dash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 vertOverflow="clip"/>
        <a:lstStyle xmlns:a="http://schemas.openxmlformats.org/drawingml/2006/main"/>
        <a:p xmlns:a="http://schemas.openxmlformats.org/drawingml/2006/main">
          <a:endParaRPr lang="es-ES"/>
        </a:p>
      </cdr:txBody>
    </cdr:sp>
  </cdr:relSizeAnchor>
</c:userShapes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0.38848</cdr:x>
      <cdr:y>0.11808</cdr:y>
    </cdr:from>
    <cdr:to>
      <cdr:x>0.38991</cdr:x>
      <cdr:y>0.89873</cdr:y>
    </cdr:to>
    <cdr:sp macro="" textlink="">
      <cdr:nvSpPr>
        <cdr:cNvPr id="3" name="2 Conector recto"/>
        <cdr:cNvSpPr/>
      </cdr:nvSpPr>
      <cdr:spPr>
        <a:xfrm xmlns:a="http://schemas.openxmlformats.org/drawingml/2006/main" flipH="1">
          <a:off x="2634156" y="530845"/>
          <a:ext cx="9697" cy="3509646"/>
        </a:xfrm>
        <a:prstGeom xmlns:a="http://schemas.openxmlformats.org/drawingml/2006/main" prst="line">
          <a:avLst/>
        </a:prstGeom>
        <a:ln xmlns:a="http://schemas.openxmlformats.org/drawingml/2006/main" w="12700">
          <a:solidFill>
            <a:srgbClr val="FF0000"/>
          </a:solidFill>
          <a:prstDash val="dash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 vertOverflow="clip"/>
        <a:lstStyle xmlns:a="http://schemas.openxmlformats.org/drawingml/2006/main"/>
        <a:p xmlns:a="http://schemas.openxmlformats.org/drawingml/2006/main">
          <a:endParaRPr lang="es-ES"/>
        </a:p>
      </cdr:txBody>
    </cdr:sp>
  </cdr:relSizeAnchor>
</c:userShapes>
</file>

<file path=xl/drawings/drawing5.xml><?xml version="1.0" encoding="utf-8"?>
<c:userShapes xmlns:c="http://schemas.openxmlformats.org/drawingml/2006/chart">
  <cdr:relSizeAnchor xmlns:cdr="http://schemas.openxmlformats.org/drawingml/2006/chartDrawing">
    <cdr:from>
      <cdr:x>0.32357</cdr:x>
      <cdr:y>0.02267</cdr:y>
    </cdr:from>
    <cdr:to>
      <cdr:x>0.67936</cdr:x>
      <cdr:y>0.08816</cdr:y>
    </cdr:to>
    <cdr:grpSp>
      <cdr:nvGrpSpPr>
        <cdr:cNvPr id="6" name="5 Grupo"/>
        <cdr:cNvGrpSpPr/>
      </cdr:nvGrpSpPr>
      <cdr:grpSpPr>
        <a:xfrm xmlns:a="http://schemas.openxmlformats.org/drawingml/2006/main">
          <a:off x="2338899" y="95250"/>
          <a:ext cx="2571798" cy="275162"/>
          <a:chOff x="1428750" y="402165"/>
          <a:chExt cx="2571751" cy="275168"/>
        </a:xfrm>
      </cdr:grpSpPr>
      <cdr:sp macro="" textlink="">
        <cdr:nvSpPr>
          <cdr:cNvPr id="2" name="1 CuadroTexto"/>
          <cdr:cNvSpPr txBox="1"/>
        </cdr:nvSpPr>
        <cdr:spPr>
          <a:xfrm xmlns:a="http://schemas.openxmlformats.org/drawingml/2006/main">
            <a:off x="1428750" y="465667"/>
            <a:ext cx="328084" cy="116416"/>
          </a:xfrm>
          <a:prstGeom xmlns:a="http://schemas.openxmlformats.org/drawingml/2006/main" prst="rect">
            <a:avLst/>
          </a:prstGeom>
          <a:solidFill xmlns:a="http://schemas.openxmlformats.org/drawingml/2006/main">
            <a:schemeClr val="accent1">
              <a:lumMod val="40000"/>
              <a:lumOff val="60000"/>
            </a:schemeClr>
          </a:solidFill>
        </cdr:spPr>
        <cdr:txBody>
          <a:bodyPr xmlns:a="http://schemas.openxmlformats.org/drawingml/2006/main" wrap="square" rtlCol="0"/>
          <a:lstStyle xmlns:a="http://schemas.openxmlformats.org/drawingml/2006/main"/>
          <a:p xmlns:a="http://schemas.openxmlformats.org/drawingml/2006/main">
            <a:endParaRPr lang="es-EC" sz="1100"/>
          </a:p>
        </cdr:txBody>
      </cdr:sp>
      <cdr:sp macro="" textlink="">
        <cdr:nvSpPr>
          <cdr:cNvPr id="3" name="1 CuadroTexto"/>
          <cdr:cNvSpPr txBox="1"/>
        </cdr:nvSpPr>
        <cdr:spPr>
          <a:xfrm xmlns:a="http://schemas.openxmlformats.org/drawingml/2006/main">
            <a:off x="2804583" y="465666"/>
            <a:ext cx="328084" cy="116416"/>
          </a:xfrm>
          <a:prstGeom xmlns:a="http://schemas.openxmlformats.org/drawingml/2006/main" prst="rect">
            <a:avLst/>
          </a:prstGeom>
          <a:solidFill xmlns:a="http://schemas.openxmlformats.org/drawingml/2006/main">
            <a:schemeClr val="tx2"/>
          </a:solidFill>
        </cdr:spPr>
        <cdr:txBody>
          <a:bodyPr xmlns:a="http://schemas.openxmlformats.org/drawingml/2006/main" wrap="square" rtlCol="0"/>
          <a:lstStyle xmlns:a="http://schemas.openxmlformats.org/drawingml/2006/main">
            <a:lvl1pPr marL="0" indent="0">
              <a:defRPr sz="1100">
                <a:latin typeface="Calibri"/>
              </a:defRPr>
            </a:lvl1pPr>
            <a:lvl2pPr marL="457200" indent="0">
              <a:defRPr sz="1100">
                <a:latin typeface="Calibri"/>
              </a:defRPr>
            </a:lvl2pPr>
            <a:lvl3pPr marL="914400" indent="0">
              <a:defRPr sz="1100">
                <a:latin typeface="Calibri"/>
              </a:defRPr>
            </a:lvl3pPr>
            <a:lvl4pPr marL="1371600" indent="0">
              <a:defRPr sz="1100">
                <a:latin typeface="Calibri"/>
              </a:defRPr>
            </a:lvl4pPr>
            <a:lvl5pPr marL="1828800" indent="0">
              <a:defRPr sz="1100">
                <a:latin typeface="Calibri"/>
              </a:defRPr>
            </a:lvl5pPr>
            <a:lvl6pPr marL="2286000" indent="0">
              <a:defRPr sz="1100">
                <a:latin typeface="Calibri"/>
              </a:defRPr>
            </a:lvl6pPr>
            <a:lvl7pPr marL="2743200" indent="0">
              <a:defRPr sz="1100">
                <a:latin typeface="Calibri"/>
              </a:defRPr>
            </a:lvl7pPr>
            <a:lvl8pPr marL="3200400" indent="0">
              <a:defRPr sz="1100">
                <a:latin typeface="Calibri"/>
              </a:defRPr>
            </a:lvl8pPr>
            <a:lvl9pPr marL="3657600" indent="0">
              <a:defRPr sz="1100">
                <a:latin typeface="Calibri"/>
              </a:defRPr>
            </a:lvl9pPr>
          </a:lstStyle>
          <a:p xmlns:a="http://schemas.openxmlformats.org/drawingml/2006/main">
            <a:endParaRPr lang="es-EC" sz="1100"/>
          </a:p>
        </cdr:txBody>
      </cdr:sp>
      <cdr:sp macro="" textlink="">
        <cdr:nvSpPr>
          <cdr:cNvPr id="4" name="3 CuadroTexto"/>
          <cdr:cNvSpPr txBox="1"/>
        </cdr:nvSpPr>
        <cdr:spPr>
          <a:xfrm xmlns:a="http://schemas.openxmlformats.org/drawingml/2006/main">
            <a:off x="1788583" y="402168"/>
            <a:ext cx="804334" cy="275165"/>
          </a:xfrm>
          <a:prstGeom xmlns:a="http://schemas.openxmlformats.org/drawingml/2006/main" prst="rect">
            <a:avLst/>
          </a:prstGeom>
        </cdr:spPr>
        <cdr:txBody>
          <a:bodyPr xmlns:a="http://schemas.openxmlformats.org/drawingml/2006/main" wrap="square" rtlCol="0"/>
          <a:lstStyle xmlns:a="http://schemas.openxmlformats.org/drawingml/2006/main"/>
          <a:p xmlns:a="http://schemas.openxmlformats.org/drawingml/2006/main">
            <a:r>
              <a:rPr lang="es-EC" sz="1100" b="1">
                <a:latin typeface="Arial Narrow" pitchFamily="34" charset="0"/>
              </a:rPr>
              <a:t>1990-1999</a:t>
            </a:r>
          </a:p>
        </cdr:txBody>
      </cdr:sp>
      <cdr:sp macro="" textlink="">
        <cdr:nvSpPr>
          <cdr:cNvPr id="5" name="1 CuadroTexto"/>
          <cdr:cNvSpPr txBox="1"/>
        </cdr:nvSpPr>
        <cdr:spPr>
          <a:xfrm xmlns:a="http://schemas.openxmlformats.org/drawingml/2006/main">
            <a:off x="3196167" y="402165"/>
            <a:ext cx="804334" cy="275165"/>
          </a:xfrm>
          <a:prstGeom xmlns:a="http://schemas.openxmlformats.org/drawingml/2006/main" prst="rect">
            <a:avLst/>
          </a:prstGeom>
        </cdr:spPr>
        <cdr:txBody>
          <a:bodyPr xmlns:a="http://schemas.openxmlformats.org/drawingml/2006/main" wrap="square" rtlCol="0"/>
          <a:lstStyle xmlns:a="http://schemas.openxmlformats.org/drawingml/2006/main">
            <a:lvl1pPr marL="0" indent="0">
              <a:defRPr sz="1100">
                <a:latin typeface="Calibri"/>
              </a:defRPr>
            </a:lvl1pPr>
            <a:lvl2pPr marL="457200" indent="0">
              <a:defRPr sz="1100">
                <a:latin typeface="Calibri"/>
              </a:defRPr>
            </a:lvl2pPr>
            <a:lvl3pPr marL="914400" indent="0">
              <a:defRPr sz="1100">
                <a:latin typeface="Calibri"/>
              </a:defRPr>
            </a:lvl3pPr>
            <a:lvl4pPr marL="1371600" indent="0">
              <a:defRPr sz="1100">
                <a:latin typeface="Calibri"/>
              </a:defRPr>
            </a:lvl4pPr>
            <a:lvl5pPr marL="1828800" indent="0">
              <a:defRPr sz="1100">
                <a:latin typeface="Calibri"/>
              </a:defRPr>
            </a:lvl5pPr>
            <a:lvl6pPr marL="2286000" indent="0">
              <a:defRPr sz="1100">
                <a:latin typeface="Calibri"/>
              </a:defRPr>
            </a:lvl6pPr>
            <a:lvl7pPr marL="2743200" indent="0">
              <a:defRPr sz="1100">
                <a:latin typeface="Calibri"/>
              </a:defRPr>
            </a:lvl7pPr>
            <a:lvl8pPr marL="3200400" indent="0">
              <a:defRPr sz="1100">
                <a:latin typeface="Calibri"/>
              </a:defRPr>
            </a:lvl8pPr>
            <a:lvl9pPr marL="3657600" indent="0">
              <a:defRPr sz="1100">
                <a:latin typeface="Calibri"/>
              </a:defRPr>
            </a:lvl9pPr>
          </a:lstStyle>
          <a:p xmlns:a="http://schemas.openxmlformats.org/drawingml/2006/main">
            <a:r>
              <a:rPr lang="es-EC" sz="1100" b="1">
                <a:latin typeface="Arial Narrow" pitchFamily="34" charset="0"/>
              </a:rPr>
              <a:t>2000-2019</a:t>
            </a:r>
          </a:p>
        </cdr:txBody>
      </cdr:sp>
    </cdr:grpSp>
  </cdr:relSizeAnchor>
</c:userShapes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378353</xdr:colOff>
      <xdr:row>6</xdr:row>
      <xdr:rowOff>21168</xdr:rowOff>
    </xdr:from>
    <xdr:to>
      <xdr:col>11</xdr:col>
      <xdr:colOff>748770</xdr:colOff>
      <xdr:row>23</xdr:row>
      <xdr:rowOff>174626</xdr:rowOff>
    </xdr:to>
    <xdr:graphicFrame macro="">
      <xdr:nvGraphicFramePr>
        <xdr:cNvPr id="6" name="5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12</xdr:col>
      <xdr:colOff>704850</xdr:colOff>
      <xdr:row>0</xdr:row>
      <xdr:rowOff>152400</xdr:rowOff>
    </xdr:from>
    <xdr:to>
      <xdr:col>14</xdr:col>
      <xdr:colOff>409575</xdr:colOff>
      <xdr:row>2</xdr:row>
      <xdr:rowOff>123825</xdr:rowOff>
    </xdr:to>
    <xdr:grpSp>
      <xdr:nvGrpSpPr>
        <xdr:cNvPr id="7" name="6 Grupo">
          <a:hlinkClick xmlns:r="http://schemas.openxmlformats.org/officeDocument/2006/relationships" r:id="rId2"/>
        </xdr:cNvPr>
        <xdr:cNvGrpSpPr/>
      </xdr:nvGrpSpPr>
      <xdr:grpSpPr>
        <a:xfrm>
          <a:off x="9172575" y="152400"/>
          <a:ext cx="1228725" cy="428625"/>
          <a:chOff x="9210675" y="133349"/>
          <a:chExt cx="1228725" cy="428625"/>
        </a:xfrm>
      </xdr:grpSpPr>
      <xdr:sp macro="" textlink="">
        <xdr:nvSpPr>
          <xdr:cNvPr id="8" name="7 Rectángulo redondeado"/>
          <xdr:cNvSpPr/>
        </xdr:nvSpPr>
        <xdr:spPr>
          <a:xfrm>
            <a:off x="9229725" y="133349"/>
            <a:ext cx="1190625" cy="428625"/>
          </a:xfrm>
          <a:prstGeom prst="roundRect">
            <a:avLst/>
          </a:prstGeom>
          <a:scene3d>
            <a:camera prst="orthographicFront"/>
            <a:lightRig rig="sunset" dir="t"/>
          </a:scene3d>
          <a:sp3d>
            <a:bevelT prst="relaxedInset"/>
            <a:bevelB/>
          </a:sp3d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ctr"/>
            <a:endParaRPr lang="es-EC" sz="1100"/>
          </a:p>
        </xdr:txBody>
      </xdr:sp>
      <xdr:sp macro="" textlink="">
        <xdr:nvSpPr>
          <xdr:cNvPr id="9" name="8 CuadroTexto"/>
          <xdr:cNvSpPr txBox="1"/>
        </xdr:nvSpPr>
        <xdr:spPr>
          <a:xfrm>
            <a:off x="9210675" y="200025"/>
            <a:ext cx="1228725" cy="29527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ctr"/>
            <a:r>
              <a:rPr lang="es-EC" sz="1200" b="1">
                <a:solidFill>
                  <a:schemeClr val="bg1"/>
                </a:solidFill>
              </a:rPr>
              <a:t>Volver al Índice</a:t>
            </a:r>
          </a:p>
        </xdr:txBody>
      </xdr:sp>
    </xdr:grpSp>
    <xdr:clientData/>
  </xdr:twoCellAnchor>
</xdr:wsDr>
</file>

<file path=xl/drawings/drawing7.xml><?xml version="1.0" encoding="utf-8"?>
<c:userShapes xmlns:c="http://schemas.openxmlformats.org/drawingml/2006/chart">
  <cdr:relSizeAnchor xmlns:cdr="http://schemas.openxmlformats.org/drawingml/2006/chartDrawing">
    <cdr:from>
      <cdr:x>0.32357</cdr:x>
      <cdr:y>0.02267</cdr:y>
    </cdr:from>
    <cdr:to>
      <cdr:x>0.67936</cdr:x>
      <cdr:y>0.08816</cdr:y>
    </cdr:to>
    <cdr:grpSp>
      <cdr:nvGrpSpPr>
        <cdr:cNvPr id="6" name="5 Grupo"/>
        <cdr:cNvGrpSpPr/>
      </cdr:nvGrpSpPr>
      <cdr:grpSpPr>
        <a:xfrm xmlns:a="http://schemas.openxmlformats.org/drawingml/2006/main">
          <a:off x="2338899" y="91579"/>
          <a:ext cx="2571798" cy="264557"/>
          <a:chOff x="1428750" y="402165"/>
          <a:chExt cx="2571751" cy="275168"/>
        </a:xfrm>
      </cdr:grpSpPr>
      <cdr:sp macro="" textlink="">
        <cdr:nvSpPr>
          <cdr:cNvPr id="2" name="1 CuadroTexto"/>
          <cdr:cNvSpPr txBox="1"/>
        </cdr:nvSpPr>
        <cdr:spPr>
          <a:xfrm xmlns:a="http://schemas.openxmlformats.org/drawingml/2006/main">
            <a:off x="1428750" y="465667"/>
            <a:ext cx="328084" cy="116416"/>
          </a:xfrm>
          <a:prstGeom xmlns:a="http://schemas.openxmlformats.org/drawingml/2006/main" prst="rect">
            <a:avLst/>
          </a:prstGeom>
          <a:solidFill xmlns:a="http://schemas.openxmlformats.org/drawingml/2006/main">
            <a:schemeClr val="accent1">
              <a:lumMod val="40000"/>
              <a:lumOff val="60000"/>
            </a:schemeClr>
          </a:solidFill>
        </cdr:spPr>
        <cdr:txBody>
          <a:bodyPr xmlns:a="http://schemas.openxmlformats.org/drawingml/2006/main" wrap="square" rtlCol="0"/>
          <a:lstStyle xmlns:a="http://schemas.openxmlformats.org/drawingml/2006/main"/>
          <a:p xmlns:a="http://schemas.openxmlformats.org/drawingml/2006/main">
            <a:endParaRPr lang="es-EC" sz="1100"/>
          </a:p>
        </cdr:txBody>
      </cdr:sp>
      <cdr:sp macro="" textlink="">
        <cdr:nvSpPr>
          <cdr:cNvPr id="3" name="1 CuadroTexto"/>
          <cdr:cNvSpPr txBox="1"/>
        </cdr:nvSpPr>
        <cdr:spPr>
          <a:xfrm xmlns:a="http://schemas.openxmlformats.org/drawingml/2006/main">
            <a:off x="2804583" y="465666"/>
            <a:ext cx="328084" cy="116416"/>
          </a:xfrm>
          <a:prstGeom xmlns:a="http://schemas.openxmlformats.org/drawingml/2006/main" prst="rect">
            <a:avLst/>
          </a:prstGeom>
          <a:solidFill xmlns:a="http://schemas.openxmlformats.org/drawingml/2006/main">
            <a:schemeClr val="tx2"/>
          </a:solidFill>
        </cdr:spPr>
        <cdr:txBody>
          <a:bodyPr xmlns:a="http://schemas.openxmlformats.org/drawingml/2006/main" wrap="square" rtlCol="0"/>
          <a:lstStyle xmlns:a="http://schemas.openxmlformats.org/drawingml/2006/main">
            <a:lvl1pPr marL="0" indent="0">
              <a:defRPr sz="1100">
                <a:latin typeface="Calibri"/>
              </a:defRPr>
            </a:lvl1pPr>
            <a:lvl2pPr marL="457200" indent="0">
              <a:defRPr sz="1100">
                <a:latin typeface="Calibri"/>
              </a:defRPr>
            </a:lvl2pPr>
            <a:lvl3pPr marL="914400" indent="0">
              <a:defRPr sz="1100">
                <a:latin typeface="Calibri"/>
              </a:defRPr>
            </a:lvl3pPr>
            <a:lvl4pPr marL="1371600" indent="0">
              <a:defRPr sz="1100">
                <a:latin typeface="Calibri"/>
              </a:defRPr>
            </a:lvl4pPr>
            <a:lvl5pPr marL="1828800" indent="0">
              <a:defRPr sz="1100">
                <a:latin typeface="Calibri"/>
              </a:defRPr>
            </a:lvl5pPr>
            <a:lvl6pPr marL="2286000" indent="0">
              <a:defRPr sz="1100">
                <a:latin typeface="Calibri"/>
              </a:defRPr>
            </a:lvl6pPr>
            <a:lvl7pPr marL="2743200" indent="0">
              <a:defRPr sz="1100">
                <a:latin typeface="Calibri"/>
              </a:defRPr>
            </a:lvl7pPr>
            <a:lvl8pPr marL="3200400" indent="0">
              <a:defRPr sz="1100">
                <a:latin typeface="Calibri"/>
              </a:defRPr>
            </a:lvl8pPr>
            <a:lvl9pPr marL="3657600" indent="0">
              <a:defRPr sz="1100">
                <a:latin typeface="Calibri"/>
              </a:defRPr>
            </a:lvl9pPr>
          </a:lstStyle>
          <a:p xmlns:a="http://schemas.openxmlformats.org/drawingml/2006/main">
            <a:endParaRPr lang="es-EC" sz="1100"/>
          </a:p>
        </cdr:txBody>
      </cdr:sp>
      <cdr:sp macro="" textlink="">
        <cdr:nvSpPr>
          <cdr:cNvPr id="4" name="3 CuadroTexto"/>
          <cdr:cNvSpPr txBox="1"/>
        </cdr:nvSpPr>
        <cdr:spPr>
          <a:xfrm xmlns:a="http://schemas.openxmlformats.org/drawingml/2006/main">
            <a:off x="1788583" y="402168"/>
            <a:ext cx="804334" cy="275165"/>
          </a:xfrm>
          <a:prstGeom xmlns:a="http://schemas.openxmlformats.org/drawingml/2006/main" prst="rect">
            <a:avLst/>
          </a:prstGeom>
        </cdr:spPr>
        <cdr:txBody>
          <a:bodyPr xmlns:a="http://schemas.openxmlformats.org/drawingml/2006/main" wrap="square" rtlCol="0"/>
          <a:lstStyle xmlns:a="http://schemas.openxmlformats.org/drawingml/2006/main"/>
          <a:p xmlns:a="http://schemas.openxmlformats.org/drawingml/2006/main">
            <a:r>
              <a:rPr lang="es-EC" sz="1100" b="1">
                <a:latin typeface="Arial Narrow" pitchFamily="34" charset="0"/>
              </a:rPr>
              <a:t>1990-1999</a:t>
            </a:r>
          </a:p>
        </cdr:txBody>
      </cdr:sp>
      <cdr:sp macro="" textlink="">
        <cdr:nvSpPr>
          <cdr:cNvPr id="5" name="1 CuadroTexto"/>
          <cdr:cNvSpPr txBox="1"/>
        </cdr:nvSpPr>
        <cdr:spPr>
          <a:xfrm xmlns:a="http://schemas.openxmlformats.org/drawingml/2006/main">
            <a:off x="3196167" y="402165"/>
            <a:ext cx="804334" cy="275165"/>
          </a:xfrm>
          <a:prstGeom xmlns:a="http://schemas.openxmlformats.org/drawingml/2006/main" prst="rect">
            <a:avLst/>
          </a:prstGeom>
        </cdr:spPr>
        <cdr:txBody>
          <a:bodyPr xmlns:a="http://schemas.openxmlformats.org/drawingml/2006/main" wrap="square" rtlCol="0"/>
          <a:lstStyle xmlns:a="http://schemas.openxmlformats.org/drawingml/2006/main">
            <a:lvl1pPr marL="0" indent="0">
              <a:defRPr sz="1100">
                <a:latin typeface="Calibri"/>
              </a:defRPr>
            </a:lvl1pPr>
            <a:lvl2pPr marL="457200" indent="0">
              <a:defRPr sz="1100">
                <a:latin typeface="Calibri"/>
              </a:defRPr>
            </a:lvl2pPr>
            <a:lvl3pPr marL="914400" indent="0">
              <a:defRPr sz="1100">
                <a:latin typeface="Calibri"/>
              </a:defRPr>
            </a:lvl3pPr>
            <a:lvl4pPr marL="1371600" indent="0">
              <a:defRPr sz="1100">
                <a:latin typeface="Calibri"/>
              </a:defRPr>
            </a:lvl4pPr>
            <a:lvl5pPr marL="1828800" indent="0">
              <a:defRPr sz="1100">
                <a:latin typeface="Calibri"/>
              </a:defRPr>
            </a:lvl5pPr>
            <a:lvl6pPr marL="2286000" indent="0">
              <a:defRPr sz="1100">
                <a:latin typeface="Calibri"/>
              </a:defRPr>
            </a:lvl6pPr>
            <a:lvl7pPr marL="2743200" indent="0">
              <a:defRPr sz="1100">
                <a:latin typeface="Calibri"/>
              </a:defRPr>
            </a:lvl7pPr>
            <a:lvl8pPr marL="3200400" indent="0">
              <a:defRPr sz="1100">
                <a:latin typeface="Calibri"/>
              </a:defRPr>
            </a:lvl8pPr>
            <a:lvl9pPr marL="3657600" indent="0">
              <a:defRPr sz="1100">
                <a:latin typeface="Calibri"/>
              </a:defRPr>
            </a:lvl9pPr>
          </a:lstStyle>
          <a:p xmlns:a="http://schemas.openxmlformats.org/drawingml/2006/main">
            <a:r>
              <a:rPr lang="es-EC" sz="1100" b="1">
                <a:latin typeface="Arial Narrow" pitchFamily="34" charset="0"/>
              </a:rPr>
              <a:t>2000-2019</a:t>
            </a:r>
          </a:p>
        </cdr:txBody>
      </cdr:sp>
    </cdr:grpSp>
  </cdr:relSizeAnchor>
</c:userShapes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50346</xdr:colOff>
      <xdr:row>4</xdr:row>
      <xdr:rowOff>118382</xdr:rowOff>
    </xdr:from>
    <xdr:to>
      <xdr:col>11</xdr:col>
      <xdr:colOff>581026</xdr:colOff>
      <xdr:row>23</xdr:row>
      <xdr:rowOff>47625</xdr:rowOff>
    </xdr:to>
    <xdr:graphicFrame macro="">
      <xdr:nvGraphicFramePr>
        <xdr:cNvPr id="7" name="6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12</xdr:col>
      <xdr:colOff>381000</xdr:colOff>
      <xdr:row>1</xdr:row>
      <xdr:rowOff>57150</xdr:rowOff>
    </xdr:from>
    <xdr:to>
      <xdr:col>14</xdr:col>
      <xdr:colOff>85725</xdr:colOff>
      <xdr:row>3</xdr:row>
      <xdr:rowOff>28575</xdr:rowOff>
    </xdr:to>
    <xdr:grpSp>
      <xdr:nvGrpSpPr>
        <xdr:cNvPr id="8" name="7 Grupo">
          <a:hlinkClick xmlns:r="http://schemas.openxmlformats.org/officeDocument/2006/relationships" r:id="rId2"/>
        </xdr:cNvPr>
        <xdr:cNvGrpSpPr/>
      </xdr:nvGrpSpPr>
      <xdr:grpSpPr>
        <a:xfrm>
          <a:off x="9010650" y="142875"/>
          <a:ext cx="1228725" cy="428625"/>
          <a:chOff x="9210675" y="133349"/>
          <a:chExt cx="1228725" cy="428625"/>
        </a:xfrm>
      </xdr:grpSpPr>
      <xdr:sp macro="" textlink="">
        <xdr:nvSpPr>
          <xdr:cNvPr id="9" name="8 Rectángulo redondeado"/>
          <xdr:cNvSpPr/>
        </xdr:nvSpPr>
        <xdr:spPr>
          <a:xfrm>
            <a:off x="9229725" y="133349"/>
            <a:ext cx="1190625" cy="428625"/>
          </a:xfrm>
          <a:prstGeom prst="roundRect">
            <a:avLst/>
          </a:prstGeom>
          <a:scene3d>
            <a:camera prst="orthographicFront"/>
            <a:lightRig rig="sunset" dir="t"/>
          </a:scene3d>
          <a:sp3d>
            <a:bevelT prst="relaxedInset"/>
            <a:bevelB/>
          </a:sp3d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ctr"/>
            <a:endParaRPr lang="es-EC" sz="1100"/>
          </a:p>
        </xdr:txBody>
      </xdr:sp>
      <xdr:sp macro="" textlink="">
        <xdr:nvSpPr>
          <xdr:cNvPr id="10" name="9 CuadroTexto"/>
          <xdr:cNvSpPr txBox="1"/>
        </xdr:nvSpPr>
        <xdr:spPr>
          <a:xfrm>
            <a:off x="9210675" y="200025"/>
            <a:ext cx="1228725" cy="29527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ctr"/>
            <a:r>
              <a:rPr lang="es-EC" sz="1200" b="1">
                <a:solidFill>
                  <a:schemeClr val="bg1"/>
                </a:solidFill>
              </a:rPr>
              <a:t>Volver al Índice</a:t>
            </a:r>
          </a:p>
        </xdr:txBody>
      </xdr:sp>
    </xdr:grp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78668</xdr:colOff>
      <xdr:row>3</xdr:row>
      <xdr:rowOff>50446</xdr:rowOff>
    </xdr:from>
    <xdr:to>
      <xdr:col>12</xdr:col>
      <xdr:colOff>28575</xdr:colOff>
      <xdr:row>24</xdr:row>
      <xdr:rowOff>35277</xdr:rowOff>
    </xdr:to>
    <xdr:graphicFrame macro="">
      <xdr:nvGraphicFramePr>
        <xdr:cNvPr id="2" name="1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12</xdr:col>
      <xdr:colOff>485775</xdr:colOff>
      <xdr:row>0</xdr:row>
      <xdr:rowOff>152400</xdr:rowOff>
    </xdr:from>
    <xdr:to>
      <xdr:col>14</xdr:col>
      <xdr:colOff>371475</xdr:colOff>
      <xdr:row>2</xdr:row>
      <xdr:rowOff>200025</xdr:rowOff>
    </xdr:to>
    <xdr:grpSp>
      <xdr:nvGrpSpPr>
        <xdr:cNvPr id="5" name="4 Grupo">
          <a:hlinkClick xmlns:r="http://schemas.openxmlformats.org/officeDocument/2006/relationships" r:id="rId2"/>
        </xdr:cNvPr>
        <xdr:cNvGrpSpPr/>
      </xdr:nvGrpSpPr>
      <xdr:grpSpPr>
        <a:xfrm>
          <a:off x="9334500" y="152400"/>
          <a:ext cx="1228725" cy="428625"/>
          <a:chOff x="9210675" y="133349"/>
          <a:chExt cx="1228725" cy="428625"/>
        </a:xfrm>
      </xdr:grpSpPr>
      <xdr:sp macro="" textlink="">
        <xdr:nvSpPr>
          <xdr:cNvPr id="6" name="5 Rectángulo redondeado"/>
          <xdr:cNvSpPr/>
        </xdr:nvSpPr>
        <xdr:spPr>
          <a:xfrm>
            <a:off x="9229725" y="133349"/>
            <a:ext cx="1190625" cy="428625"/>
          </a:xfrm>
          <a:prstGeom prst="roundRect">
            <a:avLst/>
          </a:prstGeom>
          <a:scene3d>
            <a:camera prst="orthographicFront"/>
            <a:lightRig rig="sunset" dir="t"/>
          </a:scene3d>
          <a:sp3d>
            <a:bevelT prst="relaxedInset"/>
            <a:bevelB/>
          </a:sp3d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ctr"/>
            <a:endParaRPr lang="es-EC" sz="1100"/>
          </a:p>
        </xdr:txBody>
      </xdr:sp>
      <xdr:sp macro="" textlink="">
        <xdr:nvSpPr>
          <xdr:cNvPr id="7" name="6 CuadroTexto"/>
          <xdr:cNvSpPr txBox="1"/>
        </xdr:nvSpPr>
        <xdr:spPr>
          <a:xfrm>
            <a:off x="9210675" y="200025"/>
            <a:ext cx="1228725" cy="29527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ctr"/>
            <a:r>
              <a:rPr lang="es-EC" sz="1200" b="1">
                <a:solidFill>
                  <a:schemeClr val="bg1"/>
                </a:solidFill>
              </a:rPr>
              <a:t>Volver al Índice</a:t>
            </a:r>
          </a:p>
        </xdr:txBody>
      </xdr:sp>
    </xdr:grp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66674</xdr:colOff>
      <xdr:row>4</xdr:row>
      <xdr:rowOff>133350</xdr:rowOff>
    </xdr:from>
    <xdr:to>
      <xdr:col>12</xdr:col>
      <xdr:colOff>447674</xdr:colOff>
      <xdr:row>28</xdr:row>
      <xdr:rowOff>0</xdr:rowOff>
    </xdr:to>
    <xdr:graphicFrame macro="">
      <xdr:nvGraphicFramePr>
        <xdr:cNvPr id="5" name="4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12</xdr:col>
      <xdr:colOff>647700</xdr:colOff>
      <xdr:row>1</xdr:row>
      <xdr:rowOff>104775</xdr:rowOff>
    </xdr:from>
    <xdr:to>
      <xdr:col>14</xdr:col>
      <xdr:colOff>533400</xdr:colOff>
      <xdr:row>3</xdr:row>
      <xdr:rowOff>161925</xdr:rowOff>
    </xdr:to>
    <xdr:grpSp>
      <xdr:nvGrpSpPr>
        <xdr:cNvPr id="6" name="5 Grupo">
          <a:hlinkClick xmlns:r="http://schemas.openxmlformats.org/officeDocument/2006/relationships" r:id="rId2"/>
        </xdr:cNvPr>
        <xdr:cNvGrpSpPr/>
      </xdr:nvGrpSpPr>
      <xdr:grpSpPr>
        <a:xfrm>
          <a:off x="9115425" y="152400"/>
          <a:ext cx="1228725" cy="428625"/>
          <a:chOff x="9210675" y="133349"/>
          <a:chExt cx="1228725" cy="428625"/>
        </a:xfrm>
      </xdr:grpSpPr>
      <xdr:sp macro="" textlink="">
        <xdr:nvSpPr>
          <xdr:cNvPr id="7" name="6 Rectángulo redondeado"/>
          <xdr:cNvSpPr/>
        </xdr:nvSpPr>
        <xdr:spPr>
          <a:xfrm>
            <a:off x="9229725" y="133349"/>
            <a:ext cx="1190625" cy="428625"/>
          </a:xfrm>
          <a:prstGeom prst="roundRect">
            <a:avLst/>
          </a:prstGeom>
          <a:scene3d>
            <a:camera prst="orthographicFront"/>
            <a:lightRig rig="sunset" dir="t"/>
          </a:scene3d>
          <a:sp3d>
            <a:bevelT prst="relaxedInset"/>
            <a:bevelB/>
          </a:sp3d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ctr"/>
            <a:endParaRPr lang="es-EC" sz="1100"/>
          </a:p>
        </xdr:txBody>
      </xdr:sp>
      <xdr:sp macro="" textlink="">
        <xdr:nvSpPr>
          <xdr:cNvPr id="8" name="7 CuadroTexto"/>
          <xdr:cNvSpPr txBox="1"/>
        </xdr:nvSpPr>
        <xdr:spPr>
          <a:xfrm>
            <a:off x="9210675" y="200025"/>
            <a:ext cx="1228725" cy="29527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ctr"/>
            <a:r>
              <a:rPr lang="es-EC" sz="1200" b="1">
                <a:solidFill>
                  <a:schemeClr val="bg1"/>
                </a:solidFill>
              </a:rPr>
              <a:t>Volver al Índice</a:t>
            </a:r>
          </a:p>
        </xdr:txBody>
      </xdr:sp>
    </xdr:grp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45861</xdr:colOff>
      <xdr:row>4</xdr:row>
      <xdr:rowOff>146756</xdr:rowOff>
    </xdr:from>
    <xdr:to>
      <xdr:col>13</xdr:col>
      <xdr:colOff>194027</xdr:colOff>
      <xdr:row>25</xdr:row>
      <xdr:rowOff>176389</xdr:rowOff>
    </xdr:to>
    <xdr:graphicFrame macro="">
      <xdr:nvGraphicFramePr>
        <xdr:cNvPr id="3" name="2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12</xdr:col>
      <xdr:colOff>104775</xdr:colOff>
      <xdr:row>0</xdr:row>
      <xdr:rowOff>161925</xdr:rowOff>
    </xdr:from>
    <xdr:to>
      <xdr:col>13</xdr:col>
      <xdr:colOff>638175</xdr:colOff>
      <xdr:row>3</xdr:row>
      <xdr:rowOff>38100</xdr:rowOff>
    </xdr:to>
    <xdr:grpSp>
      <xdr:nvGrpSpPr>
        <xdr:cNvPr id="5" name="4 Grupo">
          <a:hlinkClick xmlns:r="http://schemas.openxmlformats.org/officeDocument/2006/relationships" r:id="rId2"/>
        </xdr:cNvPr>
        <xdr:cNvGrpSpPr/>
      </xdr:nvGrpSpPr>
      <xdr:grpSpPr>
        <a:xfrm>
          <a:off x="9477375" y="161925"/>
          <a:ext cx="1228725" cy="428625"/>
          <a:chOff x="9210675" y="133349"/>
          <a:chExt cx="1228725" cy="428625"/>
        </a:xfrm>
      </xdr:grpSpPr>
      <xdr:sp macro="" textlink="">
        <xdr:nvSpPr>
          <xdr:cNvPr id="6" name="5 Rectángulo redondeado"/>
          <xdr:cNvSpPr/>
        </xdr:nvSpPr>
        <xdr:spPr>
          <a:xfrm>
            <a:off x="9229725" y="133349"/>
            <a:ext cx="1190625" cy="428625"/>
          </a:xfrm>
          <a:prstGeom prst="roundRect">
            <a:avLst/>
          </a:prstGeom>
          <a:scene3d>
            <a:camera prst="orthographicFront"/>
            <a:lightRig rig="sunset" dir="t"/>
          </a:scene3d>
          <a:sp3d>
            <a:bevelT prst="relaxedInset"/>
            <a:bevelB/>
          </a:sp3d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ctr"/>
            <a:endParaRPr lang="es-EC" sz="1100"/>
          </a:p>
        </xdr:txBody>
      </xdr:sp>
      <xdr:sp macro="" textlink="">
        <xdr:nvSpPr>
          <xdr:cNvPr id="7" name="6 CuadroTexto"/>
          <xdr:cNvSpPr txBox="1"/>
        </xdr:nvSpPr>
        <xdr:spPr>
          <a:xfrm>
            <a:off x="9210675" y="200025"/>
            <a:ext cx="1228725" cy="29527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ctr"/>
            <a:r>
              <a:rPr lang="es-EC" sz="1200" b="1">
                <a:solidFill>
                  <a:schemeClr val="bg1"/>
                </a:solidFill>
              </a:rPr>
              <a:t>Volver al Índice</a:t>
            </a:r>
          </a:p>
        </xdr:txBody>
      </xdr:sp>
    </xdr:grp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51952</xdr:colOff>
      <xdr:row>3</xdr:row>
      <xdr:rowOff>233796</xdr:rowOff>
    </xdr:from>
    <xdr:to>
      <xdr:col>10</xdr:col>
      <xdr:colOff>69273</xdr:colOff>
      <xdr:row>18</xdr:row>
      <xdr:rowOff>1</xdr:rowOff>
    </xdr:to>
    <xdr:graphicFrame macro="">
      <xdr:nvGraphicFramePr>
        <xdr:cNvPr id="2" name="1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15</xdr:col>
      <xdr:colOff>752475</xdr:colOff>
      <xdr:row>0</xdr:row>
      <xdr:rowOff>57150</xdr:rowOff>
    </xdr:from>
    <xdr:to>
      <xdr:col>17</xdr:col>
      <xdr:colOff>381000</xdr:colOff>
      <xdr:row>2</xdr:row>
      <xdr:rowOff>57150</xdr:rowOff>
    </xdr:to>
    <xdr:grpSp>
      <xdr:nvGrpSpPr>
        <xdr:cNvPr id="3" name="2 Grupo">
          <a:hlinkClick xmlns:r="http://schemas.openxmlformats.org/officeDocument/2006/relationships" r:id="rId2"/>
        </xdr:cNvPr>
        <xdr:cNvGrpSpPr/>
      </xdr:nvGrpSpPr>
      <xdr:grpSpPr>
        <a:xfrm>
          <a:off x="11106150" y="57150"/>
          <a:ext cx="1228725" cy="428625"/>
          <a:chOff x="9210675" y="133349"/>
          <a:chExt cx="1228725" cy="428625"/>
        </a:xfrm>
      </xdr:grpSpPr>
      <xdr:sp macro="" textlink="">
        <xdr:nvSpPr>
          <xdr:cNvPr id="4" name="3 Rectángulo redondeado"/>
          <xdr:cNvSpPr/>
        </xdr:nvSpPr>
        <xdr:spPr>
          <a:xfrm>
            <a:off x="9229725" y="133349"/>
            <a:ext cx="1190625" cy="428625"/>
          </a:xfrm>
          <a:prstGeom prst="roundRect">
            <a:avLst/>
          </a:prstGeom>
          <a:scene3d>
            <a:camera prst="orthographicFront"/>
            <a:lightRig rig="sunset" dir="t"/>
          </a:scene3d>
          <a:sp3d>
            <a:bevelT prst="relaxedInset"/>
            <a:bevelB/>
          </a:sp3d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ctr"/>
            <a:endParaRPr lang="es-EC" sz="1100"/>
          </a:p>
        </xdr:txBody>
      </xdr:sp>
      <xdr:sp macro="" textlink="">
        <xdr:nvSpPr>
          <xdr:cNvPr id="5" name="4 CuadroTexto"/>
          <xdr:cNvSpPr txBox="1"/>
        </xdr:nvSpPr>
        <xdr:spPr>
          <a:xfrm>
            <a:off x="9210675" y="200025"/>
            <a:ext cx="1228725" cy="29527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ctr"/>
            <a:r>
              <a:rPr lang="es-EC" sz="1200" b="1">
                <a:solidFill>
                  <a:schemeClr val="bg1"/>
                </a:solidFill>
              </a:rPr>
              <a:t>Volver al Índice</a:t>
            </a:r>
          </a:p>
        </xdr:txBody>
      </xdr:sp>
    </xdr:grpSp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34017</xdr:colOff>
      <xdr:row>4</xdr:row>
      <xdr:rowOff>138792</xdr:rowOff>
    </xdr:from>
    <xdr:to>
      <xdr:col>11</xdr:col>
      <xdr:colOff>762000</xdr:colOff>
      <xdr:row>20</xdr:row>
      <xdr:rowOff>190500</xdr:rowOff>
    </xdr:to>
    <xdr:graphicFrame macro="">
      <xdr:nvGraphicFramePr>
        <xdr:cNvPr id="2" name="1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12</xdr:col>
      <xdr:colOff>381000</xdr:colOff>
      <xdr:row>1</xdr:row>
      <xdr:rowOff>95250</xdr:rowOff>
    </xdr:from>
    <xdr:to>
      <xdr:col>14</xdr:col>
      <xdr:colOff>47625</xdr:colOff>
      <xdr:row>3</xdr:row>
      <xdr:rowOff>66675</xdr:rowOff>
    </xdr:to>
    <xdr:grpSp>
      <xdr:nvGrpSpPr>
        <xdr:cNvPr id="3" name="2 Grupo">
          <a:hlinkClick xmlns:r="http://schemas.openxmlformats.org/officeDocument/2006/relationships" r:id="rId2"/>
        </xdr:cNvPr>
        <xdr:cNvGrpSpPr/>
      </xdr:nvGrpSpPr>
      <xdr:grpSpPr>
        <a:xfrm>
          <a:off x="8848725" y="133350"/>
          <a:ext cx="1228725" cy="428625"/>
          <a:chOff x="9210675" y="133349"/>
          <a:chExt cx="1228725" cy="428625"/>
        </a:xfrm>
      </xdr:grpSpPr>
      <xdr:sp macro="" textlink="">
        <xdr:nvSpPr>
          <xdr:cNvPr id="4" name="3 Rectángulo redondeado"/>
          <xdr:cNvSpPr/>
        </xdr:nvSpPr>
        <xdr:spPr>
          <a:xfrm>
            <a:off x="9229725" y="133349"/>
            <a:ext cx="1190625" cy="428625"/>
          </a:xfrm>
          <a:prstGeom prst="roundRect">
            <a:avLst/>
          </a:prstGeom>
          <a:scene3d>
            <a:camera prst="orthographicFront"/>
            <a:lightRig rig="sunset" dir="t"/>
          </a:scene3d>
          <a:sp3d>
            <a:bevelT prst="relaxedInset"/>
            <a:bevelB/>
          </a:sp3d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ctr"/>
            <a:endParaRPr lang="es-EC" sz="1100"/>
          </a:p>
        </xdr:txBody>
      </xdr:sp>
      <xdr:sp macro="" textlink="">
        <xdr:nvSpPr>
          <xdr:cNvPr id="5" name="4 CuadroTexto"/>
          <xdr:cNvSpPr txBox="1"/>
        </xdr:nvSpPr>
        <xdr:spPr>
          <a:xfrm>
            <a:off x="9210675" y="200025"/>
            <a:ext cx="1228725" cy="29527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ctr"/>
            <a:r>
              <a:rPr lang="es-EC" sz="1200" b="1">
                <a:solidFill>
                  <a:schemeClr val="bg1"/>
                </a:solidFill>
              </a:rPr>
              <a:t>Volver al Índice</a:t>
            </a:r>
          </a:p>
        </xdr:txBody>
      </xdr:sp>
    </xdr:grpSp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40675</xdr:colOff>
      <xdr:row>4</xdr:row>
      <xdr:rowOff>146735</xdr:rowOff>
    </xdr:from>
    <xdr:to>
      <xdr:col>12</xdr:col>
      <xdr:colOff>222423</xdr:colOff>
      <xdr:row>29</xdr:row>
      <xdr:rowOff>78001</xdr:rowOff>
    </xdr:to>
    <xdr:graphicFrame macro="">
      <xdr:nvGraphicFramePr>
        <xdr:cNvPr id="2" name="1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12</xdr:col>
      <xdr:colOff>762000</xdr:colOff>
      <xdr:row>0</xdr:row>
      <xdr:rowOff>104775</xdr:rowOff>
    </xdr:from>
    <xdr:to>
      <xdr:col>14</xdr:col>
      <xdr:colOff>409575</xdr:colOff>
      <xdr:row>3</xdr:row>
      <xdr:rowOff>9525</xdr:rowOff>
    </xdr:to>
    <xdr:grpSp>
      <xdr:nvGrpSpPr>
        <xdr:cNvPr id="3" name="2 Grupo">
          <a:hlinkClick xmlns:r="http://schemas.openxmlformats.org/officeDocument/2006/relationships" r:id="rId2"/>
        </xdr:cNvPr>
        <xdr:cNvGrpSpPr/>
      </xdr:nvGrpSpPr>
      <xdr:grpSpPr>
        <a:xfrm>
          <a:off x="9382125" y="104775"/>
          <a:ext cx="1228725" cy="428625"/>
          <a:chOff x="9210675" y="133349"/>
          <a:chExt cx="1228725" cy="428625"/>
        </a:xfrm>
      </xdr:grpSpPr>
      <xdr:sp macro="" textlink="">
        <xdr:nvSpPr>
          <xdr:cNvPr id="4" name="3 Rectángulo redondeado"/>
          <xdr:cNvSpPr/>
        </xdr:nvSpPr>
        <xdr:spPr>
          <a:xfrm>
            <a:off x="9229725" y="133349"/>
            <a:ext cx="1190625" cy="428625"/>
          </a:xfrm>
          <a:prstGeom prst="roundRect">
            <a:avLst/>
          </a:prstGeom>
          <a:scene3d>
            <a:camera prst="orthographicFront"/>
            <a:lightRig rig="sunset" dir="t"/>
          </a:scene3d>
          <a:sp3d>
            <a:bevelT prst="relaxedInset"/>
            <a:bevelB/>
          </a:sp3d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ctr"/>
            <a:endParaRPr lang="es-EC" sz="1100"/>
          </a:p>
        </xdr:txBody>
      </xdr:sp>
      <xdr:sp macro="" textlink="">
        <xdr:nvSpPr>
          <xdr:cNvPr id="5" name="4 CuadroTexto"/>
          <xdr:cNvSpPr txBox="1"/>
        </xdr:nvSpPr>
        <xdr:spPr>
          <a:xfrm>
            <a:off x="9210675" y="200025"/>
            <a:ext cx="1228725" cy="29527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ctr"/>
            <a:r>
              <a:rPr lang="es-EC" sz="1200" b="1">
                <a:solidFill>
                  <a:schemeClr val="bg1"/>
                </a:solidFill>
              </a:rPr>
              <a:t>Volver al Índice</a:t>
            </a: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3"/>
  <sheetViews>
    <sheetView showGridLines="0" tabSelected="1" zoomScale="110" zoomScaleNormal="110" workbookViewId="0">
      <selection activeCell="G9" sqref="G9"/>
    </sheetView>
  </sheetViews>
  <sheetFormatPr baseColWidth="10" defaultRowHeight="15"/>
  <cols>
    <col min="1" max="1" width="7.42578125" style="157" customWidth="1"/>
    <col min="2" max="2" width="1.5703125" style="157" customWidth="1"/>
    <col min="3" max="3" width="4.42578125" style="157" customWidth="1"/>
    <col min="4" max="4" width="83" style="157" customWidth="1"/>
    <col min="5" max="7" width="11.42578125" style="157"/>
  </cols>
  <sheetData>
    <row r="1" spans="1:7" ht="15.75" customHeight="1"/>
    <row r="2" spans="1:7" ht="15.75" customHeight="1"/>
    <row r="3" spans="1:7" ht="15.75" customHeight="1"/>
    <row r="4" spans="1:7" ht="15.75" customHeight="1"/>
    <row r="5" spans="1:7" ht="15.75" customHeight="1"/>
    <row r="6" spans="1:7" ht="15.75" customHeight="1"/>
    <row r="7" spans="1:7" ht="15.75" customHeight="1"/>
    <row r="8" spans="1:7" ht="15.75" customHeight="1"/>
    <row r="9" spans="1:7" ht="15.75" customHeight="1"/>
    <row r="10" spans="1:7" ht="12.75" customHeight="1"/>
    <row r="11" spans="1:7" ht="12.75" customHeight="1"/>
    <row r="12" spans="1:7" ht="12.75" customHeight="1"/>
    <row r="13" spans="1:7" ht="12.75" customHeight="1"/>
    <row r="14" spans="1:7" ht="5.25" customHeight="1"/>
    <row r="15" spans="1:7" s="55" customFormat="1" ht="19.5" customHeight="1">
      <c r="A15" s="158"/>
      <c r="B15" s="158"/>
      <c r="C15" s="159">
        <v>1</v>
      </c>
      <c r="D15" s="160" t="s">
        <v>130</v>
      </c>
      <c r="E15" s="158"/>
      <c r="F15" s="158"/>
      <c r="G15" s="158"/>
    </row>
    <row r="16" spans="1:7" s="55" customFormat="1" ht="19.5" customHeight="1">
      <c r="A16" s="158"/>
      <c r="B16" s="158"/>
      <c r="C16" s="159">
        <v>2</v>
      </c>
      <c r="D16" s="160" t="s">
        <v>133</v>
      </c>
      <c r="E16" s="158"/>
      <c r="F16" s="158"/>
      <c r="G16" s="158"/>
    </row>
    <row r="17" spans="1:7" s="55" customFormat="1" ht="19.5" customHeight="1">
      <c r="A17" s="158"/>
      <c r="B17" s="158"/>
      <c r="C17" s="159">
        <v>3</v>
      </c>
      <c r="D17" s="160" t="s">
        <v>136</v>
      </c>
      <c r="E17" s="158"/>
      <c r="F17" s="158"/>
      <c r="G17" s="158"/>
    </row>
    <row r="18" spans="1:7" ht="19.5" customHeight="1">
      <c r="C18" s="159">
        <v>4</v>
      </c>
      <c r="D18" s="160" t="s">
        <v>138</v>
      </c>
    </row>
    <row r="19" spans="1:7" ht="19.5" customHeight="1">
      <c r="C19" s="159">
        <v>5</v>
      </c>
      <c r="D19" s="160" t="s">
        <v>140</v>
      </c>
    </row>
    <row r="20" spans="1:7" ht="19.5" customHeight="1">
      <c r="C20" s="159">
        <v>6</v>
      </c>
      <c r="D20" s="160" t="s">
        <v>142</v>
      </c>
    </row>
    <row r="21" spans="1:7" ht="19.5" customHeight="1">
      <c r="C21" s="159">
        <v>7</v>
      </c>
      <c r="D21" s="160" t="s">
        <v>144</v>
      </c>
    </row>
    <row r="22" spans="1:7" ht="19.5" customHeight="1">
      <c r="C22" s="159">
        <v>8</v>
      </c>
      <c r="D22" s="160" t="s">
        <v>149</v>
      </c>
    </row>
    <row r="23" spans="1:7" ht="19.5" customHeight="1">
      <c r="C23" s="159">
        <v>9</v>
      </c>
      <c r="D23" s="160" t="s">
        <v>150</v>
      </c>
    </row>
  </sheetData>
  <hyperlinks>
    <hyperlink ref="C15:D15" location="'Graf. 1'!A1" display="'Graf. 1'!A1"/>
    <hyperlink ref="C16:D16" location="'Graf. 2'!A1" display="'Graf. 2'!A1"/>
    <hyperlink ref="C17:D17" location="'Graf. 3'!A1" display="'Graf. 3'!A1"/>
    <hyperlink ref="C18:D18" location="'Graf. 4'!A1" display="'Graf. 4'!A1"/>
    <hyperlink ref="C19:D19" location="'Graf. 5'!A1" display="'Graf. 5'!A1"/>
    <hyperlink ref="C20:D20" location="'Graf. 6'!A1" display="'Graf. 6'!A1"/>
    <hyperlink ref="C21:D21" location="'Graf. 7'!A1" display="'Graf. 7'!A1"/>
    <hyperlink ref="C22:D22" location="'Graf. 8'!A1" display="'Graf. 8'!A1"/>
    <hyperlink ref="C23:D23" location="'Graf. 9'!A1" display="'Graf. 9'!A1"/>
  </hyperlink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B1:W102"/>
  <sheetViews>
    <sheetView showGridLines="0" workbookViewId="0"/>
  </sheetViews>
  <sheetFormatPr baseColWidth="10" defaultRowHeight="16.5"/>
  <cols>
    <col min="1" max="1" width="2" style="1" customWidth="1"/>
    <col min="2" max="2" width="10.140625" style="2" customWidth="1"/>
    <col min="3" max="22" width="11.42578125" style="1"/>
    <col min="23" max="23" width="9.5703125" style="1" customWidth="1"/>
    <col min="24" max="16384" width="11.42578125" style="1"/>
  </cols>
  <sheetData>
    <row r="1" spans="2:13" ht="9.75" customHeight="1"/>
    <row r="2" spans="2:13" ht="21.75" customHeight="1">
      <c r="B2" s="1"/>
      <c r="C2" s="51" t="s">
        <v>132</v>
      </c>
    </row>
    <row r="3" spans="2:13" ht="21.75" customHeight="1">
      <c r="B3" s="1"/>
      <c r="C3" s="52" t="s">
        <v>31</v>
      </c>
    </row>
    <row r="4" spans="2:13" ht="21.75" customHeight="1">
      <c r="D4" s="51" t="s">
        <v>30</v>
      </c>
      <c r="E4" s="46"/>
      <c r="F4" s="46"/>
      <c r="G4" s="46"/>
      <c r="H4" s="46"/>
      <c r="I4" s="46"/>
      <c r="J4" s="46"/>
      <c r="K4" s="46"/>
      <c r="L4" s="46"/>
      <c r="M4" s="51" t="s">
        <v>32</v>
      </c>
    </row>
    <row r="5" spans="2:13" ht="14.25" customHeight="1">
      <c r="D5" s="52" t="s">
        <v>31</v>
      </c>
      <c r="E5" s="46"/>
      <c r="F5" s="46"/>
      <c r="G5" s="46"/>
      <c r="H5" s="46"/>
      <c r="I5" s="46"/>
      <c r="J5" s="46"/>
      <c r="K5" s="46"/>
      <c r="L5" s="46"/>
      <c r="M5" s="52" t="s">
        <v>31</v>
      </c>
    </row>
    <row r="6" spans="2:13" ht="21.75" customHeight="1"/>
    <row r="7" spans="2:13" ht="21.75" customHeight="1"/>
    <row r="8" spans="2:13" ht="21.75" customHeight="1"/>
    <row r="9" spans="2:13" ht="21.75" customHeight="1"/>
    <row r="10" spans="2:13" ht="21.75" customHeight="1"/>
    <row r="11" spans="2:13" ht="21.75" customHeight="1"/>
    <row r="12" spans="2:13" ht="21.75" customHeight="1"/>
    <row r="13" spans="2:13" ht="21.75" customHeight="1"/>
    <row r="14" spans="2:13" ht="21.75" customHeight="1"/>
    <row r="15" spans="2:13" ht="21.75" customHeight="1"/>
    <row r="16" spans="2:13" ht="21.75" customHeight="1"/>
    <row r="17" spans="2:20" ht="21.75" customHeight="1"/>
    <row r="18" spans="2:20" ht="21.75" customHeight="1"/>
    <row r="19" spans="2:20" ht="21.75" customHeight="1"/>
    <row r="20" spans="2:20" ht="21.75" customHeight="1"/>
    <row r="21" spans="2:20" ht="21.75" customHeight="1"/>
    <row r="22" spans="2:20" ht="21.75" customHeight="1"/>
    <row r="23" spans="2:20" ht="21.75" customHeight="1"/>
    <row r="24" spans="2:20" s="2" customFormat="1"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</row>
    <row r="25" spans="2:20" s="4" customFormat="1" ht="38.25">
      <c r="B25" s="5" t="s">
        <v>128</v>
      </c>
      <c r="C25" s="5" t="s">
        <v>0</v>
      </c>
      <c r="D25" s="6" t="s">
        <v>1</v>
      </c>
      <c r="E25" s="6" t="s">
        <v>2</v>
      </c>
      <c r="F25" s="6" t="s">
        <v>3</v>
      </c>
      <c r="G25" s="6" t="s">
        <v>4</v>
      </c>
      <c r="H25" s="7" t="s">
        <v>5</v>
      </c>
      <c r="I25" s="8" t="s">
        <v>6</v>
      </c>
      <c r="J25" s="8" t="s">
        <v>7</v>
      </c>
      <c r="K25" s="8" t="s">
        <v>8</v>
      </c>
      <c r="L25" s="8" t="s">
        <v>9</v>
      </c>
      <c r="M25" s="8" t="s">
        <v>10</v>
      </c>
      <c r="N25" s="3"/>
      <c r="O25" s="6" t="s">
        <v>14</v>
      </c>
      <c r="P25" s="6" t="s">
        <v>15</v>
      </c>
      <c r="Q25" s="6" t="s">
        <v>16</v>
      </c>
      <c r="R25" s="6" t="s">
        <v>17</v>
      </c>
      <c r="S25" s="6" t="s">
        <v>18</v>
      </c>
      <c r="T25" s="6" t="s">
        <v>19</v>
      </c>
    </row>
    <row r="26" spans="2:20">
      <c r="B26" s="50">
        <v>1990</v>
      </c>
      <c r="C26" s="10">
        <v>2724.132764</v>
      </c>
      <c r="D26" s="10">
        <v>1418.3845589999999</v>
      </c>
      <c r="E26" s="10">
        <v>1305.7482050000001</v>
      </c>
      <c r="F26" s="10">
        <v>1123.6760419999998</v>
      </c>
      <c r="G26" s="10">
        <v>182.07216299999999</v>
      </c>
      <c r="H26" s="10">
        <v>1647.334756</v>
      </c>
      <c r="I26" s="10">
        <v>180.13251099999999</v>
      </c>
      <c r="J26" s="10">
        <v>68.817297999999994</v>
      </c>
      <c r="K26" s="10">
        <v>856.88219400000003</v>
      </c>
      <c r="L26" s="10">
        <v>537.81015500000001</v>
      </c>
      <c r="M26" s="10">
        <v>3.6925979999999998</v>
      </c>
      <c r="N26" s="3"/>
      <c r="O26" s="11">
        <f t="shared" ref="O26:O55" si="0">+C26/H26*100</f>
        <v>165.36607110837889</v>
      </c>
      <c r="P26" s="11">
        <f t="shared" ref="P26:P55" si="1">+E26/(H26-J26)*100</f>
        <v>82.719909012244827</v>
      </c>
      <c r="Q26" s="11">
        <v>15231.973</v>
      </c>
      <c r="R26" s="11">
        <f t="shared" ref="R26:R55" si="2">+C26/Q26*100</f>
        <v>17.88430667517596</v>
      </c>
      <c r="S26" s="11">
        <f t="shared" ref="S26:S55" si="3">+H26/Q26*100</f>
        <v>10.814979490838121</v>
      </c>
      <c r="T26" s="11">
        <f t="shared" ref="T26:T55" si="4">+(C26+H26)/Q26*100</f>
        <v>28.699286166014083</v>
      </c>
    </row>
    <row r="27" spans="2:20">
      <c r="B27" s="50">
        <v>1991</v>
      </c>
      <c r="C27" s="10">
        <v>2851.0126609999998</v>
      </c>
      <c r="D27" s="10">
        <v>1151.7198640000001</v>
      </c>
      <c r="E27" s="10">
        <v>1699.2927970000001</v>
      </c>
      <c r="F27" s="10">
        <v>1483.92785</v>
      </c>
      <c r="G27" s="10">
        <v>215.36494699999997</v>
      </c>
      <c r="H27" s="10">
        <v>2116.5115019999998</v>
      </c>
      <c r="I27" s="10">
        <v>267.07090999999997</v>
      </c>
      <c r="J27" s="10">
        <v>66.461581999999993</v>
      </c>
      <c r="K27" s="10">
        <v>1025.843762</v>
      </c>
      <c r="L27" s="10">
        <v>755.91775600000005</v>
      </c>
      <c r="M27" s="10">
        <v>1.217492</v>
      </c>
      <c r="O27" s="11">
        <f t="shared" si="0"/>
        <v>134.70338612882247</v>
      </c>
      <c r="P27" s="11">
        <f t="shared" si="1"/>
        <v>82.890313080766347</v>
      </c>
      <c r="Q27" s="11">
        <v>16980.041000000001</v>
      </c>
      <c r="R27" s="11">
        <f t="shared" si="2"/>
        <v>16.790375600388714</v>
      </c>
      <c r="S27" s="11">
        <f t="shared" si="3"/>
        <v>12.464701952133094</v>
      </c>
      <c r="T27" s="11">
        <f t="shared" si="4"/>
        <v>29.255077552521808</v>
      </c>
    </row>
    <row r="28" spans="2:20">
      <c r="B28" s="50">
        <v>1992</v>
      </c>
      <c r="C28" s="10">
        <v>3101.526523</v>
      </c>
      <c r="D28" s="10">
        <v>1345.3260700000001</v>
      </c>
      <c r="E28" s="10">
        <v>1756.2004529999999</v>
      </c>
      <c r="F28" s="10">
        <v>1440.7592540000001</v>
      </c>
      <c r="G28" s="10">
        <v>315.44119900000004</v>
      </c>
      <c r="H28" s="10">
        <v>1976.945279</v>
      </c>
      <c r="I28" s="10">
        <v>391.146884</v>
      </c>
      <c r="J28" s="10">
        <v>75.440805999999995</v>
      </c>
      <c r="K28" s="10">
        <v>812.56912</v>
      </c>
      <c r="L28" s="10">
        <v>695.63405399999999</v>
      </c>
      <c r="M28" s="10">
        <v>2.1544149999999997</v>
      </c>
      <c r="O28" s="11">
        <f t="shared" si="0"/>
        <v>156.88479372422731</v>
      </c>
      <c r="P28" s="11">
        <f t="shared" si="1"/>
        <v>92.358470775998015</v>
      </c>
      <c r="Q28" s="11">
        <v>18085.190999999999</v>
      </c>
      <c r="R28" s="11">
        <f t="shared" si="2"/>
        <v>17.14953700516627</v>
      </c>
      <c r="S28" s="11">
        <f t="shared" si="3"/>
        <v>10.931293338289876</v>
      </c>
      <c r="T28" s="11">
        <f t="shared" si="4"/>
        <v>28.080830343456149</v>
      </c>
    </row>
    <row r="29" spans="2:20">
      <c r="B29" s="50">
        <v>1993</v>
      </c>
      <c r="C29" s="10">
        <v>3065.6153719999998</v>
      </c>
      <c r="D29" s="10">
        <v>1256.648553</v>
      </c>
      <c r="E29" s="10">
        <v>1808.966819</v>
      </c>
      <c r="F29" s="10">
        <v>1281.5293100000001</v>
      </c>
      <c r="G29" s="10">
        <v>527.43750899999998</v>
      </c>
      <c r="H29" s="10">
        <v>2223.0906370000002</v>
      </c>
      <c r="I29" s="10">
        <v>531.03061500000001</v>
      </c>
      <c r="J29" s="10">
        <v>59.099001999999999</v>
      </c>
      <c r="K29" s="10">
        <v>816.46785900000009</v>
      </c>
      <c r="L29" s="10">
        <v>807.00047499999994</v>
      </c>
      <c r="M29" s="10">
        <v>9.4926859999999991</v>
      </c>
      <c r="O29" s="11">
        <f t="shared" si="0"/>
        <v>137.89880272884255</v>
      </c>
      <c r="P29" s="11">
        <f t="shared" si="1"/>
        <v>83.593983901883234</v>
      </c>
      <c r="Q29" s="11">
        <v>18929.248</v>
      </c>
      <c r="R29" s="11">
        <f t="shared" si="2"/>
        <v>16.195124983306254</v>
      </c>
      <c r="S29" s="11">
        <f t="shared" si="3"/>
        <v>11.744210002425877</v>
      </c>
      <c r="T29" s="11">
        <f t="shared" si="4"/>
        <v>27.939334985732128</v>
      </c>
    </row>
    <row r="30" spans="2:20">
      <c r="B30" s="50">
        <v>1994</v>
      </c>
      <c r="C30" s="10">
        <v>3842.6826690000003</v>
      </c>
      <c r="D30" s="10">
        <v>1304.812449</v>
      </c>
      <c r="E30" s="10">
        <v>2537.8702200000002</v>
      </c>
      <c r="F30" s="10">
        <v>1835.630228</v>
      </c>
      <c r="G30" s="10">
        <v>702.23999199999992</v>
      </c>
      <c r="H30" s="10">
        <v>3209.4242730000001</v>
      </c>
      <c r="I30" s="10">
        <v>818.626081</v>
      </c>
      <c r="J30" s="10">
        <v>78.204539000000011</v>
      </c>
      <c r="K30" s="10">
        <v>1145.841621</v>
      </c>
      <c r="L30" s="10">
        <v>1166.0929350000001</v>
      </c>
      <c r="M30" s="10">
        <v>0.65909699999999993</v>
      </c>
      <c r="O30" s="11">
        <f t="shared" si="0"/>
        <v>119.73121476420016</v>
      </c>
      <c r="P30" s="11">
        <f t="shared" si="1"/>
        <v>81.050530962194046</v>
      </c>
      <c r="Q30" s="11">
        <v>22697.319</v>
      </c>
      <c r="R30" s="11">
        <f t="shared" si="2"/>
        <v>16.930117028359167</v>
      </c>
      <c r="S30" s="11">
        <f t="shared" si="3"/>
        <v>14.140102947841548</v>
      </c>
      <c r="T30" s="11">
        <f t="shared" si="4"/>
        <v>31.070219976200715</v>
      </c>
    </row>
    <row r="31" spans="2:20">
      <c r="B31" s="50">
        <v>1995</v>
      </c>
      <c r="C31" s="10">
        <v>4380.7061370000001</v>
      </c>
      <c r="D31" s="10">
        <v>1529.936672</v>
      </c>
      <c r="E31" s="10">
        <v>2850.7694649999999</v>
      </c>
      <c r="F31" s="10">
        <v>1997.392805</v>
      </c>
      <c r="G31" s="10">
        <v>853.37666000000002</v>
      </c>
      <c r="H31" s="10">
        <v>3737.2095119999999</v>
      </c>
      <c r="I31" s="10">
        <v>822.12274300000001</v>
      </c>
      <c r="J31" s="10">
        <v>199.68318900000003</v>
      </c>
      <c r="K31" s="10">
        <v>1516.1969429999999</v>
      </c>
      <c r="L31" s="10">
        <v>1198.283696</v>
      </c>
      <c r="M31" s="10">
        <v>0.92294100000000001</v>
      </c>
      <c r="N31" s="12"/>
      <c r="O31" s="11">
        <f t="shared" si="0"/>
        <v>117.21863927975575</v>
      </c>
      <c r="P31" s="11">
        <f t="shared" si="1"/>
        <v>80.586523030658441</v>
      </c>
      <c r="Q31" s="11">
        <v>24420.668000000001</v>
      </c>
      <c r="R31" s="11">
        <f t="shared" si="2"/>
        <v>17.938518868525627</v>
      </c>
      <c r="S31" s="11">
        <f t="shared" si="3"/>
        <v>15.303469634819161</v>
      </c>
      <c r="T31" s="11">
        <f t="shared" si="4"/>
        <v>33.241988503344785</v>
      </c>
    </row>
    <row r="32" spans="2:20">
      <c r="B32" s="50">
        <v>1996</v>
      </c>
      <c r="C32" s="10">
        <v>4872.6482290000004</v>
      </c>
      <c r="D32" s="10">
        <v>1748.6748540000001</v>
      </c>
      <c r="E32" s="10">
        <v>3123.973375</v>
      </c>
      <c r="F32" s="10">
        <v>2015.5386059999998</v>
      </c>
      <c r="G32" s="10">
        <v>1108.4347690000002</v>
      </c>
      <c r="H32" s="10">
        <v>3570.8889410000002</v>
      </c>
      <c r="I32" s="10">
        <v>797.277241</v>
      </c>
      <c r="J32" s="10">
        <v>122.356978</v>
      </c>
      <c r="K32" s="10">
        <v>1581.4909850000001</v>
      </c>
      <c r="L32" s="10">
        <v>1068.8439969999999</v>
      </c>
      <c r="M32" s="10">
        <v>0.91974</v>
      </c>
      <c r="N32" s="12"/>
      <c r="O32" s="11">
        <f t="shared" si="0"/>
        <v>136.45476825262037</v>
      </c>
      <c r="P32" s="11">
        <f t="shared" si="1"/>
        <v>90.588499933239547</v>
      </c>
      <c r="Q32" s="11">
        <v>25213.78</v>
      </c>
      <c r="R32" s="11">
        <f t="shared" si="2"/>
        <v>19.325338084967825</v>
      </c>
      <c r="S32" s="11">
        <f t="shared" si="3"/>
        <v>14.16244982307294</v>
      </c>
      <c r="T32" s="11">
        <f t="shared" si="4"/>
        <v>33.487787908040758</v>
      </c>
    </row>
    <row r="33" spans="2:20">
      <c r="B33" s="50">
        <v>1997</v>
      </c>
      <c r="C33" s="10">
        <v>5264.3629630000005</v>
      </c>
      <c r="D33" s="10">
        <v>1557.265594</v>
      </c>
      <c r="E33" s="10">
        <v>3707.0973690000001</v>
      </c>
      <c r="F33" s="10">
        <v>2569.8298489999997</v>
      </c>
      <c r="G33" s="10">
        <v>1137.2675200000001</v>
      </c>
      <c r="H33" s="10">
        <v>4520.0512529999996</v>
      </c>
      <c r="I33" s="10">
        <v>944.06242299999997</v>
      </c>
      <c r="J33" s="10">
        <v>378.62035700000001</v>
      </c>
      <c r="K33" s="10">
        <v>1792.090635</v>
      </c>
      <c r="L33" s="10">
        <v>1404.6487450000002</v>
      </c>
      <c r="M33" s="10">
        <v>0.62909300000000001</v>
      </c>
      <c r="N33" s="12"/>
      <c r="O33" s="11">
        <f t="shared" si="0"/>
        <v>116.46688650943935</v>
      </c>
      <c r="P33" s="11">
        <f t="shared" si="1"/>
        <v>89.512476776577373</v>
      </c>
      <c r="Q33" s="11">
        <v>28147.972000000002</v>
      </c>
      <c r="R33" s="11">
        <f t="shared" si="2"/>
        <v>18.702459143415375</v>
      </c>
      <c r="S33" s="11">
        <f t="shared" si="3"/>
        <v>16.058177310251693</v>
      </c>
      <c r="T33" s="11">
        <f t="shared" si="4"/>
        <v>34.760636453667068</v>
      </c>
    </row>
    <row r="34" spans="2:20">
      <c r="B34" s="50">
        <v>1998</v>
      </c>
      <c r="C34" s="10">
        <v>4203.0487539999995</v>
      </c>
      <c r="D34" s="10">
        <v>922.94468500000005</v>
      </c>
      <c r="E34" s="10">
        <v>3280.104069</v>
      </c>
      <c r="F34" s="10">
        <v>2182.2454559999996</v>
      </c>
      <c r="G34" s="10">
        <v>1097.8586129999999</v>
      </c>
      <c r="H34" s="10">
        <v>5109.9302699999998</v>
      </c>
      <c r="I34" s="10">
        <v>1087.1634750000001</v>
      </c>
      <c r="J34" s="10">
        <v>273.03470899999996</v>
      </c>
      <c r="K34" s="10">
        <v>1985.1799580000002</v>
      </c>
      <c r="L34" s="10">
        <v>1763.1862900000001</v>
      </c>
      <c r="M34" s="10">
        <v>1.3658379999999999</v>
      </c>
      <c r="N34" s="12"/>
      <c r="O34" s="11">
        <f t="shared" si="0"/>
        <v>82.252565728259924</v>
      </c>
      <c r="P34" s="11">
        <f t="shared" si="1"/>
        <v>67.814242164903334</v>
      </c>
      <c r="Q34" s="11">
        <v>27967.905999999999</v>
      </c>
      <c r="R34" s="11">
        <f t="shared" si="2"/>
        <v>15.028113845920391</v>
      </c>
      <c r="S34" s="11">
        <f t="shared" si="3"/>
        <v>18.270693093719636</v>
      </c>
      <c r="T34" s="11">
        <f t="shared" si="4"/>
        <v>33.298806939640031</v>
      </c>
    </row>
    <row r="35" spans="2:20">
      <c r="B35" s="50">
        <v>1999</v>
      </c>
      <c r="C35" s="10">
        <v>4451.0843210000003</v>
      </c>
      <c r="D35" s="10">
        <v>1479.68244</v>
      </c>
      <c r="E35" s="10">
        <v>2971.4018810000002</v>
      </c>
      <c r="F35" s="10">
        <v>1816.7426580000001</v>
      </c>
      <c r="G35" s="10">
        <v>1154.6592230000001</v>
      </c>
      <c r="H35" s="10">
        <v>2736.9021239999997</v>
      </c>
      <c r="I35" s="10">
        <v>570.38647400000002</v>
      </c>
      <c r="J35" s="10">
        <v>199.51494500000001</v>
      </c>
      <c r="K35" s="10">
        <v>1185.777681</v>
      </c>
      <c r="L35" s="10">
        <v>779.76558299999999</v>
      </c>
      <c r="M35" s="10">
        <v>1.457441</v>
      </c>
      <c r="N35" s="12"/>
      <c r="O35" s="11">
        <f t="shared" si="0"/>
        <v>162.63220675552375</v>
      </c>
      <c r="P35" s="11">
        <f t="shared" si="1"/>
        <v>117.10478816918466</v>
      </c>
      <c r="Q35" s="11">
        <v>19635.45</v>
      </c>
      <c r="R35" s="11">
        <f t="shared" si="2"/>
        <v>22.668613762353296</v>
      </c>
      <c r="S35" s="11">
        <f t="shared" si="3"/>
        <v>13.938576014300663</v>
      </c>
      <c r="T35" s="11">
        <f t="shared" si="4"/>
        <v>36.607189776653961</v>
      </c>
    </row>
    <row r="36" spans="2:20">
      <c r="B36" s="50">
        <v>2000</v>
      </c>
      <c r="C36" s="10">
        <v>4907.0053171300005</v>
      </c>
      <c r="D36" s="10">
        <v>2418.1654349999999</v>
      </c>
      <c r="E36" s="10">
        <v>2488.8398821299998</v>
      </c>
      <c r="F36" s="10">
        <v>1305.735617</v>
      </c>
      <c r="G36" s="10">
        <v>1183.1042651299999</v>
      </c>
      <c r="H36" s="10">
        <v>3400.95238049</v>
      </c>
      <c r="I36" s="10">
        <v>683.41977800000006</v>
      </c>
      <c r="J36" s="10">
        <v>255.92940900000002</v>
      </c>
      <c r="K36" s="10">
        <v>1482.783764</v>
      </c>
      <c r="L36" s="10">
        <v>977.12697748999994</v>
      </c>
      <c r="M36" s="10">
        <v>1.6924520000000001</v>
      </c>
      <c r="N36" s="12"/>
      <c r="O36" s="11">
        <f t="shared" si="0"/>
        <v>144.28327033567615</v>
      </c>
      <c r="P36" s="11">
        <f t="shared" si="1"/>
        <v>79.135825228992701</v>
      </c>
      <c r="Q36" s="11">
        <v>18318.600999999999</v>
      </c>
      <c r="R36" s="11">
        <f t="shared" si="2"/>
        <v>26.787009101459226</v>
      </c>
      <c r="S36" s="11">
        <f t="shared" si="3"/>
        <v>18.565568301258377</v>
      </c>
      <c r="T36" s="11">
        <f t="shared" si="4"/>
        <v>45.3525774027176</v>
      </c>
    </row>
    <row r="37" spans="2:20">
      <c r="B37" s="50">
        <v>2001</v>
      </c>
      <c r="C37" s="10">
        <v>4678.4364589999996</v>
      </c>
      <c r="D37" s="10">
        <v>1899.9937669999999</v>
      </c>
      <c r="E37" s="10">
        <v>2778.4426919999996</v>
      </c>
      <c r="F37" s="10">
        <v>1368.6240109999999</v>
      </c>
      <c r="G37" s="10">
        <v>1409.8186810000002</v>
      </c>
      <c r="H37" s="10">
        <v>4936.0335169999998</v>
      </c>
      <c r="I37" s="10">
        <v>1313.135579</v>
      </c>
      <c r="J37" s="10">
        <v>249.583305</v>
      </c>
      <c r="K37" s="10">
        <v>1781.5682810000001</v>
      </c>
      <c r="L37" s="10">
        <v>1576.052567</v>
      </c>
      <c r="M37" s="10">
        <v>15.693785</v>
      </c>
      <c r="N37" s="12"/>
      <c r="O37" s="11">
        <f t="shared" si="0"/>
        <v>94.781294391279545</v>
      </c>
      <c r="P37" s="11">
        <f t="shared" si="1"/>
        <v>59.286721640306631</v>
      </c>
      <c r="Q37" s="11">
        <v>24468.324000000001</v>
      </c>
      <c r="R37" s="11">
        <f t="shared" si="2"/>
        <v>19.120379716240475</v>
      </c>
      <c r="S37" s="11">
        <f t="shared" si="3"/>
        <v>20.173157413642226</v>
      </c>
      <c r="T37" s="11">
        <f t="shared" si="4"/>
        <v>39.293537129882701</v>
      </c>
    </row>
    <row r="38" spans="2:20">
      <c r="B38" s="50">
        <v>2002</v>
      </c>
      <c r="C38" s="10">
        <v>5036.1211979999998</v>
      </c>
      <c r="D38" s="10">
        <v>2054.9882459999999</v>
      </c>
      <c r="E38" s="10">
        <v>2981.1329519999999</v>
      </c>
      <c r="F38" s="10">
        <v>1483.2020030000001</v>
      </c>
      <c r="G38" s="10">
        <v>1497.9309490000001</v>
      </c>
      <c r="H38" s="10">
        <v>6129.1785265030003</v>
      </c>
      <c r="I38" s="10">
        <v>1738.0419990000003</v>
      </c>
      <c r="J38" s="10">
        <v>408.91160350300004</v>
      </c>
      <c r="K38" s="10">
        <v>2096.3452459999999</v>
      </c>
      <c r="L38" s="10">
        <v>1881.3508919999999</v>
      </c>
      <c r="M38" s="10">
        <v>4.5287859999999993</v>
      </c>
      <c r="N38" s="12"/>
      <c r="O38" s="11">
        <f t="shared" si="0"/>
        <v>82.166332343289668</v>
      </c>
      <c r="P38" s="11">
        <f t="shared" si="1"/>
        <v>52.115276998936643</v>
      </c>
      <c r="Q38" s="11">
        <v>28548.945</v>
      </c>
      <c r="R38" s="11">
        <f t="shared" si="2"/>
        <v>17.640305790634294</v>
      </c>
      <c r="S38" s="11">
        <f t="shared" si="3"/>
        <v>21.469019350813142</v>
      </c>
      <c r="T38" s="11">
        <f t="shared" si="4"/>
        <v>39.109325141447435</v>
      </c>
    </row>
    <row r="39" spans="2:20">
      <c r="B39" s="50">
        <v>2003</v>
      </c>
      <c r="C39" s="10">
        <v>6222.6928420000004</v>
      </c>
      <c r="D39" s="10">
        <v>2606.8191000000002</v>
      </c>
      <c r="E39" s="10">
        <v>3615.8737420000002</v>
      </c>
      <c r="F39" s="10">
        <v>1739.490483</v>
      </c>
      <c r="G39" s="10">
        <v>1876.3832590000002</v>
      </c>
      <c r="H39" s="10">
        <v>6227.8035269999991</v>
      </c>
      <c r="I39" s="10">
        <v>1809.7500140000002</v>
      </c>
      <c r="J39" s="10">
        <v>733.42043300000012</v>
      </c>
      <c r="K39" s="10">
        <v>1998.920723</v>
      </c>
      <c r="L39" s="10">
        <v>1685.0855499999998</v>
      </c>
      <c r="M39" s="10">
        <v>0.626807</v>
      </c>
      <c r="N39" s="12"/>
      <c r="O39" s="11">
        <f t="shared" si="0"/>
        <v>99.917937600667045</v>
      </c>
      <c r="P39" s="11">
        <f t="shared" si="1"/>
        <v>65.81036815486388</v>
      </c>
      <c r="Q39" s="11">
        <v>32432.858</v>
      </c>
      <c r="R39" s="11">
        <f t="shared" si="2"/>
        <v>19.186384505491315</v>
      </c>
      <c r="S39" s="11">
        <f t="shared" si="3"/>
        <v>19.202142244140184</v>
      </c>
      <c r="T39" s="11">
        <f t="shared" si="4"/>
        <v>38.388526749631502</v>
      </c>
    </row>
    <row r="40" spans="2:20">
      <c r="B40" s="50">
        <v>2004</v>
      </c>
      <c r="C40" s="10">
        <v>7752.8914759999998</v>
      </c>
      <c r="D40" s="10">
        <v>4233.9665829999994</v>
      </c>
      <c r="E40" s="10">
        <v>3518.9248930000003</v>
      </c>
      <c r="F40" s="10">
        <v>1678.9224360000001</v>
      </c>
      <c r="G40" s="10">
        <v>1840.002457</v>
      </c>
      <c r="H40" s="10">
        <v>7529.3828650000005</v>
      </c>
      <c r="I40" s="10">
        <v>2098.9598650000003</v>
      </c>
      <c r="J40" s="10">
        <v>971.5352180000001</v>
      </c>
      <c r="K40" s="10">
        <v>2523.0728689999996</v>
      </c>
      <c r="L40" s="10">
        <v>1934.6607670000001</v>
      </c>
      <c r="M40" s="10">
        <v>1.1541459999999999</v>
      </c>
      <c r="N40" s="12"/>
      <c r="O40" s="11">
        <f t="shared" si="0"/>
        <v>102.96848513360861</v>
      </c>
      <c r="P40" s="11">
        <f t="shared" si="1"/>
        <v>53.659753663380584</v>
      </c>
      <c r="Q40" s="11">
        <v>36591.661</v>
      </c>
      <c r="R40" s="11">
        <f t="shared" si="2"/>
        <v>21.187591008782029</v>
      </c>
      <c r="S40" s="11">
        <f t="shared" si="3"/>
        <v>20.576772573947931</v>
      </c>
      <c r="T40" s="11">
        <f t="shared" si="4"/>
        <v>41.764363582729956</v>
      </c>
    </row>
    <row r="41" spans="2:20">
      <c r="B41" s="50">
        <v>2005</v>
      </c>
      <c r="C41" s="10">
        <v>10100.030713</v>
      </c>
      <c r="D41" s="10">
        <v>5869.8264060000001</v>
      </c>
      <c r="E41" s="10">
        <v>4230.204307</v>
      </c>
      <c r="F41" s="10">
        <v>1927.2132009999998</v>
      </c>
      <c r="G41" s="10">
        <v>2302.9911059999999</v>
      </c>
      <c r="H41" s="10">
        <v>9563.682288</v>
      </c>
      <c r="I41" s="10">
        <v>2337.2684900000004</v>
      </c>
      <c r="J41" s="10">
        <v>1714.9726000000001</v>
      </c>
      <c r="K41" s="10">
        <v>2934.8591200000001</v>
      </c>
      <c r="L41" s="10">
        <v>2557.0482000000002</v>
      </c>
      <c r="M41" s="10">
        <v>5.2131800000000004</v>
      </c>
      <c r="N41" s="12"/>
      <c r="O41" s="11">
        <f t="shared" si="0"/>
        <v>105.60817903448113</v>
      </c>
      <c r="P41" s="11">
        <f t="shared" si="1"/>
        <v>53.896812025900473</v>
      </c>
      <c r="Q41" s="11">
        <v>41507.084999999999</v>
      </c>
      <c r="R41" s="11">
        <f t="shared" si="2"/>
        <v>24.333269158747235</v>
      </c>
      <c r="S41" s="11">
        <f t="shared" si="3"/>
        <v>23.041083920973975</v>
      </c>
      <c r="T41" s="11">
        <f t="shared" si="4"/>
        <v>47.37435307972121</v>
      </c>
    </row>
    <row r="42" spans="2:20">
      <c r="B42" s="50">
        <v>2006</v>
      </c>
      <c r="C42" s="10">
        <v>12728.1475438</v>
      </c>
      <c r="D42" s="10">
        <v>7544.5091670000002</v>
      </c>
      <c r="E42" s="10">
        <v>5183.6383767999996</v>
      </c>
      <c r="F42" s="10">
        <v>2200.168721</v>
      </c>
      <c r="G42" s="10">
        <v>2983.4696558000001</v>
      </c>
      <c r="H42" s="10">
        <v>11266.018471000001</v>
      </c>
      <c r="I42" s="10">
        <v>2683.1399040000001</v>
      </c>
      <c r="J42" s="10">
        <v>2384.8879319999996</v>
      </c>
      <c r="K42" s="10">
        <v>3409.9912079999995</v>
      </c>
      <c r="L42" s="10">
        <v>2786.5880219999999</v>
      </c>
      <c r="M42" s="10">
        <v>1.4114049999999998</v>
      </c>
      <c r="N42" s="12"/>
      <c r="O42" s="11">
        <f t="shared" si="0"/>
        <v>112.97822364275083</v>
      </c>
      <c r="P42" s="11">
        <f t="shared" si="1"/>
        <v>58.366875185956538</v>
      </c>
      <c r="Q42" s="11">
        <v>46802.044000000002</v>
      </c>
      <c r="R42" s="11">
        <f t="shared" si="2"/>
        <v>27.195708682723343</v>
      </c>
      <c r="S42" s="11">
        <f t="shared" si="3"/>
        <v>24.07163770667794</v>
      </c>
      <c r="T42" s="11">
        <f t="shared" si="4"/>
        <v>51.267346389401283</v>
      </c>
    </row>
    <row r="43" spans="2:20">
      <c r="B43" s="50">
        <v>2007</v>
      </c>
      <c r="C43" s="10">
        <v>14321.31571058</v>
      </c>
      <c r="D43" s="10">
        <v>8328.4438300000002</v>
      </c>
      <c r="E43" s="10">
        <v>5992.8718805799999</v>
      </c>
      <c r="F43" s="10">
        <v>2447.0986927700001</v>
      </c>
      <c r="G43" s="10">
        <v>3545.7731878099999</v>
      </c>
      <c r="H43" s="10">
        <v>12895.240608</v>
      </c>
      <c r="I43" s="10">
        <v>3020.696175</v>
      </c>
      <c r="J43" s="10">
        <v>2582.5197210000006</v>
      </c>
      <c r="K43" s="10">
        <v>4024.4691230000008</v>
      </c>
      <c r="L43" s="10">
        <v>3264.8411540000006</v>
      </c>
      <c r="M43" s="10">
        <v>2.7144350000000004</v>
      </c>
      <c r="N43" s="12"/>
      <c r="O43" s="11">
        <f t="shared" si="0"/>
        <v>111.05892589313366</v>
      </c>
      <c r="P43" s="11">
        <f t="shared" si="1"/>
        <v>58.111452314534077</v>
      </c>
      <c r="Q43" s="11">
        <v>51007.777000000002</v>
      </c>
      <c r="R43" s="11">
        <f t="shared" si="2"/>
        <v>28.076729771187637</v>
      </c>
      <c r="S43" s="11">
        <f t="shared" si="3"/>
        <v>25.280930411846803</v>
      </c>
      <c r="T43" s="11">
        <f t="shared" si="4"/>
        <v>53.35766018303444</v>
      </c>
    </row>
    <row r="44" spans="2:20">
      <c r="B44" s="50">
        <v>2008</v>
      </c>
      <c r="C44" s="10">
        <v>18818.320931090002</v>
      </c>
      <c r="D44" s="10">
        <v>11720.510727769999</v>
      </c>
      <c r="E44" s="10">
        <v>7097.8102033200003</v>
      </c>
      <c r="F44" s="10">
        <v>2966.0975317099997</v>
      </c>
      <c r="G44" s="10">
        <v>4131.7126716099992</v>
      </c>
      <c r="H44" s="10">
        <v>17551.929705999995</v>
      </c>
      <c r="I44" s="10">
        <v>3887.7450820000004</v>
      </c>
      <c r="J44" s="10">
        <v>3357.8616790000001</v>
      </c>
      <c r="K44" s="10">
        <v>5788.6819760000008</v>
      </c>
      <c r="L44" s="10">
        <v>4504.6922860000004</v>
      </c>
      <c r="M44" s="10">
        <v>12.948683000000001</v>
      </c>
      <c r="N44" s="12"/>
      <c r="O44" s="11">
        <f t="shared" si="0"/>
        <v>107.21511108067565</v>
      </c>
      <c r="P44" s="11">
        <f t="shared" si="1"/>
        <v>50.005468409891549</v>
      </c>
      <c r="Q44" s="11">
        <v>61762.635000000002</v>
      </c>
      <c r="R44" s="11">
        <f t="shared" si="2"/>
        <v>30.468779272597423</v>
      </c>
      <c r="S44" s="11">
        <f t="shared" si="3"/>
        <v>28.418362827298406</v>
      </c>
      <c r="T44" s="11">
        <f t="shared" si="4"/>
        <v>58.887142099895826</v>
      </c>
    </row>
    <row r="45" spans="2:20">
      <c r="B45" s="50">
        <v>2009</v>
      </c>
      <c r="C45" s="10">
        <v>13863.054226070002</v>
      </c>
      <c r="D45" s="10">
        <v>6964.6017098100001</v>
      </c>
      <c r="E45" s="10">
        <v>6898.4525162600003</v>
      </c>
      <c r="F45" s="10">
        <v>3435.9696060500005</v>
      </c>
      <c r="G45" s="10">
        <v>3462.4829102100002</v>
      </c>
      <c r="H45" s="10">
        <v>14071.449205660001</v>
      </c>
      <c r="I45" s="10">
        <v>3102.9418360900004</v>
      </c>
      <c r="J45" s="10">
        <v>2338.3111372100002</v>
      </c>
      <c r="K45" s="10">
        <v>4631.7559061300008</v>
      </c>
      <c r="L45" s="10">
        <v>3931.9990637699998</v>
      </c>
      <c r="M45" s="10">
        <v>66.441262460000004</v>
      </c>
      <c r="N45" s="12"/>
      <c r="O45" s="11">
        <f t="shared" si="0"/>
        <v>98.519022621307712</v>
      </c>
      <c r="P45" s="11">
        <f t="shared" si="1"/>
        <v>58.794607853543454</v>
      </c>
      <c r="Q45" s="11">
        <v>62519.686000000002</v>
      </c>
      <c r="R45" s="11">
        <f t="shared" si="2"/>
        <v>22.173902514593564</v>
      </c>
      <c r="S45" s="11">
        <f t="shared" si="3"/>
        <v>22.507229491939547</v>
      </c>
      <c r="T45" s="11">
        <f t="shared" si="4"/>
        <v>44.681132006533112</v>
      </c>
    </row>
    <row r="46" spans="2:20">
      <c r="B46" s="50">
        <v>2010</v>
      </c>
      <c r="C46" s="10">
        <v>17489.92211585</v>
      </c>
      <c r="D46" s="10">
        <v>9673.1766265000006</v>
      </c>
      <c r="E46" s="10">
        <v>7816.7454893500008</v>
      </c>
      <c r="F46" s="10">
        <v>3705.65137422</v>
      </c>
      <c r="G46" s="10">
        <v>4111.0941151300003</v>
      </c>
      <c r="H46" s="10">
        <v>19308.380250629998</v>
      </c>
      <c r="I46" s="10">
        <v>4188.7749719600006</v>
      </c>
      <c r="J46" s="10">
        <v>4072.5191404800007</v>
      </c>
      <c r="K46" s="10">
        <v>5848.5838711699989</v>
      </c>
      <c r="L46" s="10">
        <v>5113.3103843399995</v>
      </c>
      <c r="M46" s="10">
        <v>85.191882679999992</v>
      </c>
      <c r="N46" s="12"/>
      <c r="O46" s="11">
        <f t="shared" si="0"/>
        <v>90.582026502608031</v>
      </c>
      <c r="P46" s="11">
        <f t="shared" si="1"/>
        <v>51.304914325732156</v>
      </c>
      <c r="Q46" s="11">
        <v>69555.366999999998</v>
      </c>
      <c r="R46" s="11">
        <f t="shared" si="2"/>
        <v>25.145323603640822</v>
      </c>
      <c r="S46" s="11">
        <f t="shared" si="3"/>
        <v>27.759727370326431</v>
      </c>
      <c r="T46" s="11">
        <f t="shared" si="4"/>
        <v>52.905050973967263</v>
      </c>
    </row>
    <row r="47" spans="2:20">
      <c r="B47" s="50">
        <v>2011</v>
      </c>
      <c r="C47" s="10">
        <v>22322.34789583</v>
      </c>
      <c r="D47" s="10">
        <v>12944.715422890002</v>
      </c>
      <c r="E47" s="10">
        <v>9377.6324729400003</v>
      </c>
      <c r="F47" s="10">
        <v>4528.7357394199998</v>
      </c>
      <c r="G47" s="10">
        <v>4848.8967335199995</v>
      </c>
      <c r="H47" s="10">
        <v>23029.982557250005</v>
      </c>
      <c r="I47" s="10">
        <v>4858.9688762800006</v>
      </c>
      <c r="J47" s="10">
        <v>5028.4209756300006</v>
      </c>
      <c r="K47" s="10">
        <v>7226.49499672</v>
      </c>
      <c r="L47" s="10">
        <v>5875.3790866400004</v>
      </c>
      <c r="M47" s="10">
        <v>40.718621979999995</v>
      </c>
      <c r="N47" s="12"/>
      <c r="O47" s="11">
        <f t="shared" si="0"/>
        <v>96.927333055242642</v>
      </c>
      <c r="P47" s="11">
        <f t="shared" si="1"/>
        <v>52.093438840965732</v>
      </c>
      <c r="Q47" s="11">
        <v>79276.664000000004</v>
      </c>
      <c r="R47" s="11">
        <f t="shared" si="2"/>
        <v>28.157526779671255</v>
      </c>
      <c r="S47" s="11">
        <f t="shared" si="3"/>
        <v>29.050140855132355</v>
      </c>
      <c r="T47" s="11">
        <f t="shared" si="4"/>
        <v>57.207667634803613</v>
      </c>
    </row>
    <row r="48" spans="2:20">
      <c r="B48" s="50">
        <v>2012</v>
      </c>
      <c r="C48" s="10">
        <v>23764.755924490004</v>
      </c>
      <c r="D48" s="10">
        <v>13791.957373570001</v>
      </c>
      <c r="E48" s="10">
        <v>9972.7985509200007</v>
      </c>
      <c r="F48" s="10">
        <v>4396.0667862600003</v>
      </c>
      <c r="G48" s="10">
        <v>5576.7317646599995</v>
      </c>
      <c r="H48" s="10">
        <v>24165.103914439998</v>
      </c>
      <c r="I48" s="10">
        <v>4960.2653674000003</v>
      </c>
      <c r="J48" s="10">
        <v>5425.1104892399999</v>
      </c>
      <c r="K48" s="10">
        <v>7285.4383918199992</v>
      </c>
      <c r="L48" s="10">
        <v>6452.0847191599996</v>
      </c>
      <c r="M48" s="10">
        <v>42.204946820000004</v>
      </c>
      <c r="N48" s="12"/>
      <c r="O48" s="11">
        <f t="shared" si="0"/>
        <v>98.343280495016771</v>
      </c>
      <c r="P48" s="11">
        <f t="shared" si="1"/>
        <v>53.216659817550436</v>
      </c>
      <c r="Q48" s="11">
        <v>87924.543999999994</v>
      </c>
      <c r="R48" s="11">
        <f t="shared" si="2"/>
        <v>27.028580238630528</v>
      </c>
      <c r="S48" s="11">
        <f t="shared" si="3"/>
        <v>27.483911562214075</v>
      </c>
      <c r="T48" s="11">
        <f t="shared" si="4"/>
        <v>54.5124918008446</v>
      </c>
    </row>
    <row r="49" spans="2:23">
      <c r="B49" s="50">
        <v>2013</v>
      </c>
      <c r="C49" s="10">
        <v>24750.933178687003</v>
      </c>
      <c r="D49" s="10">
        <v>14107.399479775</v>
      </c>
      <c r="E49" s="10">
        <v>10643.533698912002</v>
      </c>
      <c r="F49" s="10">
        <v>5130.2803708769998</v>
      </c>
      <c r="G49" s="10">
        <v>5513.2533280350008</v>
      </c>
      <c r="H49" s="10">
        <v>25767.304211595998</v>
      </c>
      <c r="I49" s="10">
        <v>5185.3523297259999</v>
      </c>
      <c r="J49" s="10">
        <v>5930.6768154370011</v>
      </c>
      <c r="K49" s="10">
        <v>7823.4500004900001</v>
      </c>
      <c r="L49" s="10">
        <v>6766.7854322120011</v>
      </c>
      <c r="M49" s="10">
        <v>61.039633731000002</v>
      </c>
      <c r="N49" s="12"/>
      <c r="O49" s="11">
        <f t="shared" si="0"/>
        <v>96.055578711056626</v>
      </c>
      <c r="P49" s="11">
        <f t="shared" si="1"/>
        <v>53.655964223902942</v>
      </c>
      <c r="Q49" s="11">
        <v>95129.659</v>
      </c>
      <c r="R49" s="11">
        <f t="shared" si="2"/>
        <v>26.018103542962351</v>
      </c>
      <c r="S49" s="11">
        <f t="shared" si="3"/>
        <v>27.086509593812373</v>
      </c>
      <c r="T49" s="11">
        <f t="shared" si="4"/>
        <v>53.104613136774724</v>
      </c>
    </row>
    <row r="50" spans="2:23">
      <c r="B50" s="50">
        <v>2014</v>
      </c>
      <c r="C50" s="10">
        <v>25724.432490358999</v>
      </c>
      <c r="D50" s="10">
        <v>13275.851191910002</v>
      </c>
      <c r="E50" s="10">
        <v>12448.581298449</v>
      </c>
      <c r="F50" s="10">
        <v>6275.581386111</v>
      </c>
      <c r="G50" s="10">
        <v>6172.9999123379994</v>
      </c>
      <c r="H50" s="10">
        <v>26412.315757944998</v>
      </c>
      <c r="I50" s="10">
        <v>5187.9582083529995</v>
      </c>
      <c r="J50" s="10">
        <v>6407.8915886859986</v>
      </c>
      <c r="K50" s="10">
        <v>8076.2367821220014</v>
      </c>
      <c r="L50" s="10">
        <v>6684.6020700699992</v>
      </c>
      <c r="M50" s="10">
        <v>55.627108714000002</v>
      </c>
      <c r="N50" s="12"/>
      <c r="O50" s="11">
        <f t="shared" si="0"/>
        <v>97.395596531973609</v>
      </c>
      <c r="P50" s="11">
        <f t="shared" si="1"/>
        <v>62.229140879640319</v>
      </c>
      <c r="Q50" s="11">
        <v>101726.33100000001</v>
      </c>
      <c r="R50" s="11">
        <f t="shared" si="2"/>
        <v>25.28787997903807</v>
      </c>
      <c r="S50" s="11">
        <f t="shared" si="3"/>
        <v>25.964089629798011</v>
      </c>
      <c r="T50" s="11">
        <f t="shared" si="4"/>
        <v>51.251969608836077</v>
      </c>
    </row>
    <row r="51" spans="2:23">
      <c r="B51" s="50">
        <v>2015</v>
      </c>
      <c r="C51" s="10">
        <v>18330.652164873001</v>
      </c>
      <c r="D51" s="10">
        <v>6660.3194548429992</v>
      </c>
      <c r="E51" s="10">
        <v>11670.332710030001</v>
      </c>
      <c r="F51" s="10">
        <v>6304.442335716999</v>
      </c>
      <c r="G51" s="10">
        <v>5365.8903743129995</v>
      </c>
      <c r="H51" s="10">
        <v>20421.247441829</v>
      </c>
      <c r="I51" s="10">
        <v>4218.7418968469992</v>
      </c>
      <c r="J51" s="10">
        <v>3924.554394665</v>
      </c>
      <c r="K51" s="10">
        <v>6877.9950988640012</v>
      </c>
      <c r="L51" s="10">
        <v>5342.4154733349997</v>
      </c>
      <c r="M51" s="10">
        <v>57.540578118000006</v>
      </c>
      <c r="N51" s="12"/>
      <c r="O51" s="11">
        <f t="shared" si="0"/>
        <v>89.76264656255124</v>
      </c>
      <c r="P51" s="11">
        <f t="shared" si="1"/>
        <v>70.743467655393417</v>
      </c>
      <c r="Q51" s="11">
        <v>99290.380999999994</v>
      </c>
      <c r="R51" s="11">
        <f t="shared" si="2"/>
        <v>18.461659609175037</v>
      </c>
      <c r="S51" s="11">
        <f t="shared" si="3"/>
        <v>20.567196173644454</v>
      </c>
      <c r="T51" s="11">
        <f t="shared" si="4"/>
        <v>39.028855782819491</v>
      </c>
    </row>
    <row r="52" spans="2:23">
      <c r="B52" s="50">
        <v>2016</v>
      </c>
      <c r="C52" s="10">
        <v>16797.666332413002</v>
      </c>
      <c r="D52" s="10">
        <v>5459.1693358399998</v>
      </c>
      <c r="E52" s="10">
        <v>11338.496996573002</v>
      </c>
      <c r="F52" s="10">
        <v>6457.2648373900001</v>
      </c>
      <c r="G52" s="10">
        <v>4881.2321591830005</v>
      </c>
      <c r="H52" s="10">
        <v>15560.932941339999</v>
      </c>
      <c r="I52" s="10">
        <v>3369.6255286379997</v>
      </c>
      <c r="J52" s="10">
        <v>2506.2061772860002</v>
      </c>
      <c r="K52" s="10">
        <v>5688.3923651990008</v>
      </c>
      <c r="L52" s="10">
        <v>3941.2098313709998</v>
      </c>
      <c r="M52" s="10">
        <v>55.499038845999998</v>
      </c>
      <c r="N52" s="12"/>
      <c r="O52" s="11">
        <f t="shared" si="0"/>
        <v>107.947681515852</v>
      </c>
      <c r="P52" s="11">
        <f t="shared" si="1"/>
        <v>86.853575731614612</v>
      </c>
      <c r="Q52" s="11">
        <v>99937.695999999996</v>
      </c>
      <c r="R52" s="11">
        <f t="shared" si="2"/>
        <v>16.808138475008473</v>
      </c>
      <c r="S52" s="11">
        <f t="shared" si="3"/>
        <v>15.570634069190467</v>
      </c>
      <c r="T52" s="11">
        <f t="shared" si="4"/>
        <v>32.378772544198938</v>
      </c>
    </row>
    <row r="53" spans="2:23">
      <c r="B53" s="50">
        <v>2017</v>
      </c>
      <c r="C53" s="10">
        <v>19092.352245177</v>
      </c>
      <c r="D53" s="10">
        <v>6919.815687117999</v>
      </c>
      <c r="E53" s="10">
        <v>12172.536558059001</v>
      </c>
      <c r="F53" s="10">
        <v>7115.6578983119998</v>
      </c>
      <c r="G53" s="10">
        <v>5056.8786597470007</v>
      </c>
      <c r="H53" s="10">
        <v>19030.972641046003</v>
      </c>
      <c r="I53" s="10">
        <v>4408.1507044920008</v>
      </c>
      <c r="J53" s="10">
        <v>3183.3793326500004</v>
      </c>
      <c r="K53" s="10">
        <v>6711.393447942999</v>
      </c>
      <c r="L53" s="10">
        <v>4681.4592598030013</v>
      </c>
      <c r="M53" s="10">
        <v>46.589896158000002</v>
      </c>
      <c r="N53" s="12"/>
      <c r="O53" s="11">
        <f t="shared" si="0"/>
        <v>100.322524787822</v>
      </c>
      <c r="P53" s="11">
        <f t="shared" si="1"/>
        <v>76.810000870037669</v>
      </c>
      <c r="Q53" s="11">
        <v>104295.86199999999</v>
      </c>
      <c r="R53" s="11">
        <f t="shared" si="2"/>
        <v>18.305953734940129</v>
      </c>
      <c r="S53" s="11">
        <f t="shared" si="3"/>
        <v>18.247102306941002</v>
      </c>
      <c r="T53" s="11">
        <f t="shared" si="4"/>
        <v>36.553056041881135</v>
      </c>
    </row>
    <row r="54" spans="2:23">
      <c r="B54" s="50">
        <v>2018</v>
      </c>
      <c r="C54" s="10">
        <v>21627.977655775998</v>
      </c>
      <c r="D54" s="10">
        <v>8801.786038369999</v>
      </c>
      <c r="E54" s="10">
        <v>12826.191617405999</v>
      </c>
      <c r="F54" s="10">
        <v>7585.1060396109997</v>
      </c>
      <c r="G54" s="10">
        <v>5241.0855777950001</v>
      </c>
      <c r="H54" s="10">
        <v>22103.860824420997</v>
      </c>
      <c r="I54" s="10">
        <v>5014.6981349140015</v>
      </c>
      <c r="J54" s="10">
        <v>4325.6676024550006</v>
      </c>
      <c r="K54" s="10">
        <v>7490.6164386819992</v>
      </c>
      <c r="L54" s="10">
        <v>5202.8458322710012</v>
      </c>
      <c r="M54" s="10">
        <v>70.032816099000001</v>
      </c>
      <c r="N54" s="12"/>
      <c r="O54" s="11">
        <f t="shared" si="0"/>
        <v>97.847058609239753</v>
      </c>
      <c r="P54" s="11">
        <f t="shared" si="1"/>
        <v>72.1456418954795</v>
      </c>
      <c r="Q54" s="11">
        <v>107562.008</v>
      </c>
      <c r="R54" s="11">
        <f t="shared" si="2"/>
        <v>20.107450630501429</v>
      </c>
      <c r="S54" s="11">
        <f t="shared" si="3"/>
        <v>20.549877447826184</v>
      </c>
      <c r="T54" s="11">
        <f t="shared" si="4"/>
        <v>40.657328078327616</v>
      </c>
    </row>
    <row r="55" spans="2:23">
      <c r="B55" s="50">
        <v>2019</v>
      </c>
      <c r="C55" s="10">
        <v>22329.379218518003</v>
      </c>
      <c r="D55" s="10">
        <v>8679.5648553179999</v>
      </c>
      <c r="E55" s="10">
        <v>13649.814363200001</v>
      </c>
      <c r="F55" s="10">
        <v>8337.7457490399993</v>
      </c>
      <c r="G55" s="10">
        <v>5312.0686141599999</v>
      </c>
      <c r="H55" s="10">
        <v>21474.215659777998</v>
      </c>
      <c r="I55" s="10">
        <v>4910.8579429599986</v>
      </c>
      <c r="J55" s="10">
        <v>4148.8148764820007</v>
      </c>
      <c r="K55" s="10">
        <v>6940.824779472001</v>
      </c>
      <c r="L55" s="10">
        <v>5373.7336362820006</v>
      </c>
      <c r="M55" s="10">
        <v>99.984424582000003</v>
      </c>
      <c r="O55" s="11">
        <f t="shared" si="0"/>
        <v>103.98228076074396</v>
      </c>
      <c r="P55" s="11">
        <f t="shared" si="1"/>
        <v>78.784984739632961</v>
      </c>
      <c r="Q55" s="11">
        <v>107348.622</v>
      </c>
      <c r="R55" s="11">
        <f t="shared" si="2"/>
        <v>20.800806570687048</v>
      </c>
      <c r="S55" s="11">
        <f t="shared" si="3"/>
        <v>20.004183807574165</v>
      </c>
      <c r="T55" s="13">
        <f t="shared" si="4"/>
        <v>40.804990378261216</v>
      </c>
    </row>
    <row r="56" spans="2:23">
      <c r="B56" s="16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O56" s="11"/>
      <c r="P56" s="11"/>
      <c r="Q56" s="11"/>
      <c r="R56" s="11"/>
      <c r="S56" s="11"/>
      <c r="T56" s="13"/>
    </row>
    <row r="57" spans="2:23">
      <c r="B57" s="16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O57" s="11"/>
      <c r="P57" s="11"/>
      <c r="Q57" s="11"/>
      <c r="R57" s="11"/>
      <c r="S57" s="11"/>
      <c r="T57" s="13"/>
    </row>
    <row r="58" spans="2:23">
      <c r="B58" s="49" t="s">
        <v>129</v>
      </c>
      <c r="C58" s="14"/>
      <c r="D58" s="14"/>
      <c r="E58" s="14"/>
      <c r="F58" s="14"/>
      <c r="G58" s="14"/>
      <c r="H58" s="10"/>
      <c r="I58" s="10"/>
      <c r="J58" s="10"/>
      <c r="K58" s="10"/>
      <c r="L58" s="10"/>
      <c r="M58" s="10"/>
      <c r="N58" s="10"/>
      <c r="O58" s="10"/>
      <c r="P58" s="10"/>
      <c r="R58" s="11"/>
      <c r="S58" s="11"/>
      <c r="T58" s="11"/>
      <c r="U58" s="11"/>
      <c r="V58" s="11"/>
      <c r="W58" s="10"/>
    </row>
    <row r="59" spans="2:23">
      <c r="B59" s="48" t="s">
        <v>20</v>
      </c>
      <c r="C59" s="15">
        <v>9.9672008041333804</v>
      </c>
      <c r="D59" s="15">
        <v>1.5256764890735797</v>
      </c>
      <c r="E59" s="15">
        <v>16.901620700340892</v>
      </c>
      <c r="F59" s="15">
        <v>12.192666983802525</v>
      </c>
      <c r="G59" s="15">
        <v>36.200732044988214</v>
      </c>
      <c r="H59" s="15">
        <v>17.802122880949355</v>
      </c>
      <c r="I59" s="15">
        <v>35.478042171400318</v>
      </c>
      <c r="J59" s="15">
        <v>23.745318392090841</v>
      </c>
      <c r="K59" s="15">
        <v>12.090007874678488</v>
      </c>
      <c r="L59" s="15">
        <v>17.37784461317624</v>
      </c>
      <c r="M59" s="15">
        <v>-24.217595339431153</v>
      </c>
      <c r="N59" s="15"/>
      <c r="O59" s="15"/>
      <c r="P59" s="15"/>
      <c r="Q59" s="15"/>
      <c r="R59" s="11"/>
      <c r="S59" s="11"/>
      <c r="T59" s="11"/>
      <c r="U59" s="11"/>
      <c r="V59" s="11"/>
      <c r="W59" s="10"/>
    </row>
    <row r="60" spans="2:23">
      <c r="B60" s="48" t="s">
        <v>21</v>
      </c>
      <c r="C60" s="15">
        <v>2.2950176193349936</v>
      </c>
      <c r="D60" s="15">
        <v>9.5878763161261205</v>
      </c>
      <c r="E60" s="15">
        <v>-2.6789083375419187</v>
      </c>
      <c r="F60" s="15">
        <v>-8.1501706177303674</v>
      </c>
      <c r="G60" s="15">
        <v>6.7521060860149307</v>
      </c>
      <c r="H60" s="15">
        <v>-1.8680065669146484</v>
      </c>
      <c r="I60" s="15">
        <v>-3.6281544161675061</v>
      </c>
      <c r="J60" s="15">
        <v>5.0886318486564663</v>
      </c>
      <c r="K60" s="15">
        <v>-0.44468723997370674</v>
      </c>
      <c r="L60" s="15">
        <v>-3.9984443214184817</v>
      </c>
      <c r="M60" s="15">
        <v>12.893382169081713</v>
      </c>
      <c r="N60" s="15"/>
      <c r="O60" s="15"/>
      <c r="P60" s="15"/>
      <c r="Q60" s="15"/>
      <c r="R60" s="11"/>
      <c r="S60" s="11"/>
      <c r="T60" s="11"/>
      <c r="U60" s="11"/>
      <c r="V60" s="11"/>
      <c r="W60" s="10"/>
    </row>
    <row r="61" spans="2:23">
      <c r="B61" s="48" t="s">
        <v>22</v>
      </c>
      <c r="C61" s="15">
        <v>15.53171844093011</v>
      </c>
      <c r="D61" s="15">
        <v>19.406467297064523</v>
      </c>
      <c r="E61" s="15">
        <v>11.191829794796849</v>
      </c>
      <c r="F61" s="15">
        <v>8.0973138715097583</v>
      </c>
      <c r="G61" s="15">
        <v>14.249378999553119</v>
      </c>
      <c r="H61" s="15">
        <v>22.971626637816534</v>
      </c>
      <c r="I61" s="15">
        <v>27.88046660109147</v>
      </c>
      <c r="J61" s="15">
        <v>46.294297695426877</v>
      </c>
      <c r="K61" s="15">
        <v>14.630948882508177</v>
      </c>
      <c r="L61" s="15">
        <v>21.215339479543061</v>
      </c>
      <c r="M61" s="15">
        <v>25.232563893197124</v>
      </c>
      <c r="N61" s="15"/>
      <c r="O61" s="15"/>
      <c r="P61" s="15"/>
      <c r="Q61" s="15"/>
      <c r="R61" s="11"/>
      <c r="S61" s="11"/>
      <c r="T61" s="11"/>
      <c r="U61" s="11"/>
      <c r="V61" s="11"/>
      <c r="W61" s="10"/>
    </row>
    <row r="62" spans="2:23">
      <c r="B62" s="48" t="s">
        <v>23</v>
      </c>
      <c r="C62" s="15">
        <v>11.607411633882037</v>
      </c>
      <c r="D62" s="15">
        <v>10.506741227391236</v>
      </c>
      <c r="E62" s="15">
        <v>13.066233675800909</v>
      </c>
      <c r="F62" s="15">
        <v>13.969058184866068</v>
      </c>
      <c r="G62" s="15">
        <v>12.287918594968028</v>
      </c>
      <c r="H62" s="15">
        <v>15.086435881633008</v>
      </c>
      <c r="I62" s="15">
        <v>12.376547462549571</v>
      </c>
      <c r="J62" s="15">
        <v>18.883392472185577</v>
      </c>
      <c r="K62" s="15">
        <v>14.786996583287326</v>
      </c>
      <c r="L62" s="15">
        <v>14.866304278003174</v>
      </c>
      <c r="M62" s="15">
        <v>74.847367958321968</v>
      </c>
      <c r="N62" s="15"/>
      <c r="O62" s="15"/>
      <c r="P62" s="15"/>
      <c r="Q62" s="15"/>
      <c r="R62" s="11"/>
      <c r="S62" s="11"/>
      <c r="T62" s="11"/>
      <c r="U62" s="11"/>
      <c r="V62" s="11"/>
      <c r="W62" s="10"/>
    </row>
    <row r="63" spans="2:23">
      <c r="B63" s="48" t="s">
        <v>24</v>
      </c>
      <c r="C63" s="15">
        <v>0.94341848675270068</v>
      </c>
      <c r="D63" s="15">
        <v>-7.1920481507786853</v>
      </c>
      <c r="E63" s="15">
        <v>8.3456434571475455</v>
      </c>
      <c r="F63" s="15">
        <v>11.213222146174285</v>
      </c>
      <c r="G63" s="15">
        <v>5.4719256775793701</v>
      </c>
      <c r="H63" s="15">
        <v>1.1270375191736459</v>
      </c>
      <c r="I63" s="15">
        <v>0.14267434642671883</v>
      </c>
      <c r="J63" s="15">
        <v>-0.73744635486207022</v>
      </c>
      <c r="K63" s="15">
        <v>3.2956964072330841</v>
      </c>
      <c r="L63" s="15">
        <v>0.88047088866058942</v>
      </c>
      <c r="M63" s="15">
        <v>-7.5482362128875273</v>
      </c>
      <c r="N63" s="15"/>
      <c r="O63" s="15"/>
      <c r="P63" s="15"/>
      <c r="Q63" s="15"/>
      <c r="R63" s="11"/>
      <c r="S63" s="11"/>
      <c r="T63" s="11"/>
      <c r="U63" s="11"/>
      <c r="V63" s="11"/>
      <c r="W63" s="10"/>
    </row>
    <row r="64" spans="2:23">
      <c r="B64" s="50" t="s">
        <v>25</v>
      </c>
      <c r="C64" s="15">
        <v>5.0569245885075276</v>
      </c>
      <c r="D64" s="15">
        <v>6.8441437877708511</v>
      </c>
      <c r="E64" s="15">
        <v>3.9946210877859878</v>
      </c>
      <c r="F64" s="15">
        <v>7.2384412477447535</v>
      </c>
      <c r="G64" s="15">
        <v>-0.25170751398432278</v>
      </c>
      <c r="H64" s="15">
        <v>1.2648586090893366</v>
      </c>
      <c r="I64" s="15">
        <v>3.8708304555686635</v>
      </c>
      <c r="J64" s="15">
        <v>1.398942557729721</v>
      </c>
      <c r="K64" s="15">
        <v>0.22759391097384452</v>
      </c>
      <c r="L64" s="15">
        <v>0.14623324602163201</v>
      </c>
      <c r="M64" s="15">
        <v>14.81259490458282</v>
      </c>
      <c r="N64" s="15"/>
      <c r="O64" s="15"/>
      <c r="P64" s="15"/>
      <c r="Q64" s="15"/>
    </row>
    <row r="65" spans="2:17">
      <c r="B65" s="50"/>
    </row>
    <row r="66" spans="2:17">
      <c r="B66" s="50" t="s">
        <v>26</v>
      </c>
      <c r="C66" s="15">
        <v>6.0617591019862971</v>
      </c>
      <c r="D66" s="15">
        <v>5.4797766303836593</v>
      </c>
      <c r="E66" s="15">
        <v>6.6629895683961493</v>
      </c>
      <c r="F66" s="15">
        <v>1.5129416399902063</v>
      </c>
      <c r="G66" s="15">
        <v>20.580740569377308</v>
      </c>
      <c r="H66" s="15">
        <v>7.518171250058181</v>
      </c>
      <c r="I66" s="15">
        <v>14.264031786656894</v>
      </c>
      <c r="J66" s="15">
        <v>14.036074149811096</v>
      </c>
      <c r="K66" s="15">
        <v>5.6369054414101338</v>
      </c>
      <c r="L66" s="15">
        <v>6.1529824595792038</v>
      </c>
      <c r="M66" s="15">
        <v>-7.504962451828801</v>
      </c>
      <c r="N66" s="15"/>
      <c r="O66" s="15"/>
      <c r="P66" s="15"/>
      <c r="Q66" s="15"/>
    </row>
    <row r="67" spans="2:17">
      <c r="B67" s="50" t="s">
        <v>27</v>
      </c>
      <c r="C67" s="15">
        <v>8.3015676942284955</v>
      </c>
      <c r="D67" s="15">
        <v>6.9574782409411506</v>
      </c>
      <c r="E67" s="15">
        <v>9.3708450697717716</v>
      </c>
      <c r="F67" s="15">
        <v>10.250000431529948</v>
      </c>
      <c r="G67" s="15">
        <v>8.2252145826869683</v>
      </c>
      <c r="H67" s="15">
        <v>10.184862666242832</v>
      </c>
      <c r="I67" s="15">
        <v>10.937240637303125</v>
      </c>
      <c r="J67" s="15">
        <v>15.790755483842922</v>
      </c>
      <c r="K67" s="15">
        <v>8.4627715652264115</v>
      </c>
      <c r="L67" s="15">
        <v>9.3866899180890417</v>
      </c>
      <c r="M67" s="15">
        <v>23.94597284719957</v>
      </c>
      <c r="N67" s="15"/>
      <c r="O67" s="15"/>
      <c r="P67" s="15"/>
      <c r="Q67" s="15"/>
    </row>
    <row r="68" spans="2:17">
      <c r="B68" s="50" t="s">
        <v>28</v>
      </c>
      <c r="C68" s="15">
        <v>7.5239268007102789</v>
      </c>
      <c r="D68" s="15">
        <v>6.4456020571270756</v>
      </c>
      <c r="E68" s="15">
        <v>8.4294234558336854</v>
      </c>
      <c r="F68" s="15">
        <v>7.1553977354504639</v>
      </c>
      <c r="G68" s="15">
        <v>12.33573606914975</v>
      </c>
      <c r="H68" s="15">
        <v>9.257924565251674</v>
      </c>
      <c r="I68" s="15">
        <v>12.073323407275293</v>
      </c>
      <c r="J68" s="15">
        <v>15.18266393025125</v>
      </c>
      <c r="K68" s="15">
        <v>7.4798966332796812</v>
      </c>
      <c r="L68" s="15">
        <v>8.2606401936805121</v>
      </c>
      <c r="M68" s="15">
        <v>12.046942741289413</v>
      </c>
      <c r="N68" s="15"/>
      <c r="O68" s="15"/>
      <c r="P68" s="15"/>
      <c r="Q68" s="15"/>
    </row>
    <row r="101" spans="4:4">
      <c r="D101" s="53" t="s">
        <v>33</v>
      </c>
    </row>
    <row r="102" spans="4:4">
      <c r="D102" s="54" t="s">
        <v>31</v>
      </c>
    </row>
  </sheetData>
  <pageMargins left="0.7" right="0.7" top="0.75" bottom="0.75" header="0.3" footer="0.3"/>
  <pageSetup orientation="portrait" horizontalDpi="4294967295" verticalDpi="4294967295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B1:AB73"/>
  <sheetViews>
    <sheetView showGridLines="0" workbookViewId="0"/>
  </sheetViews>
  <sheetFormatPr baseColWidth="10" defaultRowHeight="15"/>
  <cols>
    <col min="1" max="1" width="2.7109375" style="1" customWidth="1"/>
    <col min="2" max="2" width="10" style="1" customWidth="1"/>
    <col min="3" max="22" width="11.42578125" style="1"/>
    <col min="23" max="23" width="9.5703125" style="1" customWidth="1"/>
    <col min="24" max="16384" width="11.42578125" style="1"/>
  </cols>
  <sheetData>
    <row r="1" spans="3:4" ht="18" customHeight="1"/>
    <row r="2" spans="3:4" ht="18" customHeight="1">
      <c r="C2" s="51" t="s">
        <v>131</v>
      </c>
    </row>
    <row r="3" spans="3:4" ht="18" customHeight="1">
      <c r="C3" s="52" t="s">
        <v>31</v>
      </c>
    </row>
    <row r="4" spans="3:4" ht="18" customHeight="1"/>
    <row r="5" spans="3:4" ht="18" customHeight="1">
      <c r="D5" s="45" t="s">
        <v>33</v>
      </c>
    </row>
    <row r="6" spans="3:4" ht="18" customHeight="1">
      <c r="D6" s="47" t="s">
        <v>31</v>
      </c>
    </row>
    <row r="7" spans="3:4" ht="18" customHeight="1"/>
    <row r="8" spans="3:4" ht="18" customHeight="1"/>
    <row r="9" spans="3:4" ht="18" customHeight="1"/>
    <row r="10" spans="3:4" ht="18" customHeight="1"/>
    <row r="11" spans="3:4" ht="18" customHeight="1"/>
    <row r="12" spans="3:4" ht="18" customHeight="1"/>
    <row r="13" spans="3:4" ht="18" customHeight="1"/>
    <row r="14" spans="3:4" ht="18" customHeight="1"/>
    <row r="15" spans="3:4" ht="18" customHeight="1"/>
    <row r="16" spans="3:4" ht="18" customHeight="1"/>
    <row r="17" spans="2:28" ht="18" customHeight="1"/>
    <row r="18" spans="2:28" ht="18" customHeight="1"/>
    <row r="19" spans="2:28" ht="18" customHeight="1"/>
    <row r="20" spans="2:28" ht="18" customHeight="1"/>
    <row r="21" spans="2:28" ht="18" customHeight="1"/>
    <row r="22" spans="2:28" ht="18" customHeight="1"/>
    <row r="23" spans="2:28" ht="18" customHeight="1"/>
    <row r="24" spans="2:28" ht="18" customHeight="1"/>
    <row r="25" spans="2:28" ht="18" customHeight="1"/>
    <row r="26" spans="2:28" s="2" customFormat="1" ht="16.5">
      <c r="C26" s="3"/>
      <c r="D26" s="3"/>
      <c r="E26" s="3"/>
      <c r="F26" s="3"/>
      <c r="G26" s="3"/>
      <c r="H26" s="3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7"/>
      <c r="T26" s="57"/>
      <c r="U26" s="57"/>
      <c r="V26" s="57"/>
    </row>
    <row r="27" spans="2:28" s="4" customFormat="1" ht="25.5">
      <c r="C27" s="7" t="s">
        <v>5</v>
      </c>
      <c r="D27" s="8" t="s">
        <v>6</v>
      </c>
      <c r="E27" s="8" t="s">
        <v>7</v>
      </c>
      <c r="F27" s="8" t="s">
        <v>8</v>
      </c>
      <c r="G27" s="8" t="s">
        <v>9</v>
      </c>
      <c r="H27" s="8" t="s">
        <v>10</v>
      </c>
      <c r="I27" s="58"/>
      <c r="J27" s="58"/>
      <c r="K27" s="58"/>
      <c r="L27" s="58"/>
      <c r="M27" s="58"/>
      <c r="N27" s="58"/>
      <c r="O27" s="58"/>
      <c r="P27" s="58"/>
      <c r="Q27" s="58"/>
      <c r="R27" s="59"/>
      <c r="S27" s="59"/>
      <c r="T27" s="59"/>
      <c r="U27" s="59"/>
      <c r="V27" s="59"/>
    </row>
    <row r="28" spans="2:28" ht="16.5">
      <c r="B28" s="50">
        <v>1990</v>
      </c>
      <c r="C28" s="10">
        <v>1647.334756</v>
      </c>
      <c r="D28" s="10">
        <v>180.13251099999999</v>
      </c>
      <c r="E28" s="10">
        <v>68.817297999999994</v>
      </c>
      <c r="F28" s="10">
        <v>856.88219400000003</v>
      </c>
      <c r="G28" s="10">
        <v>537.81015500000001</v>
      </c>
      <c r="H28" s="10">
        <v>3.6925979999999998</v>
      </c>
      <c r="I28" s="60"/>
      <c r="J28" s="60"/>
      <c r="K28" s="60"/>
      <c r="L28" s="61"/>
      <c r="M28" s="62"/>
      <c r="N28" s="62"/>
      <c r="O28" s="62"/>
      <c r="P28" s="62"/>
      <c r="Q28" s="62"/>
      <c r="R28" s="62"/>
      <c r="S28" s="63"/>
      <c r="T28" s="60"/>
      <c r="U28" s="60"/>
      <c r="V28" s="60"/>
      <c r="W28" s="10"/>
      <c r="X28" s="10"/>
      <c r="Y28" s="10"/>
      <c r="Z28" s="10"/>
      <c r="AA28" s="10"/>
      <c r="AB28" s="10"/>
    </row>
    <row r="29" spans="2:28" ht="16.5">
      <c r="B29" s="50">
        <v>1991</v>
      </c>
      <c r="C29" s="10">
        <v>2116.5115019999998</v>
      </c>
      <c r="D29" s="10">
        <v>267.07090999999997</v>
      </c>
      <c r="E29" s="10">
        <v>66.461581999999993</v>
      </c>
      <c r="F29" s="10">
        <v>1025.843762</v>
      </c>
      <c r="G29" s="10">
        <v>755.91775600000005</v>
      </c>
      <c r="H29" s="10">
        <v>1.217492</v>
      </c>
      <c r="I29" s="60"/>
      <c r="J29" s="60"/>
      <c r="K29" s="60"/>
      <c r="L29" s="61"/>
      <c r="M29" s="62"/>
      <c r="N29" s="62"/>
      <c r="O29" s="62"/>
      <c r="P29" s="62"/>
      <c r="Q29" s="62"/>
      <c r="R29" s="62"/>
      <c r="S29" s="63"/>
      <c r="T29" s="60"/>
      <c r="U29" s="60"/>
      <c r="V29" s="60"/>
      <c r="W29" s="10"/>
      <c r="X29" s="10"/>
      <c r="Y29" s="10"/>
      <c r="Z29" s="10"/>
      <c r="AA29" s="10"/>
      <c r="AB29" s="10"/>
    </row>
    <row r="30" spans="2:28" ht="16.5">
      <c r="B30" s="50">
        <v>1992</v>
      </c>
      <c r="C30" s="10">
        <v>1976.945279</v>
      </c>
      <c r="D30" s="10">
        <v>391.146884</v>
      </c>
      <c r="E30" s="10">
        <v>75.440805999999995</v>
      </c>
      <c r="F30" s="10">
        <v>812.56912</v>
      </c>
      <c r="G30" s="10">
        <v>695.63405399999999</v>
      </c>
      <c r="H30" s="10">
        <v>2.1544149999999997</v>
      </c>
      <c r="I30" s="60"/>
      <c r="J30" s="60"/>
      <c r="K30" s="60"/>
      <c r="L30" s="61"/>
      <c r="M30" s="62"/>
      <c r="N30" s="62"/>
      <c r="O30" s="62"/>
      <c r="P30" s="62"/>
      <c r="Q30" s="62"/>
      <c r="R30" s="62"/>
      <c r="S30" s="63"/>
      <c r="T30" s="60"/>
      <c r="U30" s="60"/>
      <c r="V30" s="60"/>
      <c r="W30" s="10"/>
      <c r="X30" s="10"/>
      <c r="Y30" s="10"/>
      <c r="Z30" s="10"/>
      <c r="AA30" s="10"/>
      <c r="AB30" s="10"/>
    </row>
    <row r="31" spans="2:28" ht="16.5">
      <c r="B31" s="50">
        <v>1993</v>
      </c>
      <c r="C31" s="10">
        <v>2223.0906370000002</v>
      </c>
      <c r="D31" s="10">
        <v>531.03061500000001</v>
      </c>
      <c r="E31" s="10">
        <v>59.099001999999999</v>
      </c>
      <c r="F31" s="10">
        <v>816.46785900000009</v>
      </c>
      <c r="G31" s="10">
        <v>807.00047499999994</v>
      </c>
      <c r="H31" s="10">
        <v>9.4926859999999991</v>
      </c>
      <c r="I31" s="60"/>
      <c r="J31" s="60"/>
      <c r="K31" s="60"/>
      <c r="L31" s="61"/>
      <c r="M31" s="62"/>
      <c r="N31" s="62"/>
      <c r="O31" s="62"/>
      <c r="P31" s="62"/>
      <c r="Q31" s="62"/>
      <c r="R31" s="62"/>
      <c r="S31" s="63"/>
      <c r="T31" s="60"/>
      <c r="U31" s="60"/>
      <c r="V31" s="60"/>
      <c r="W31" s="10"/>
      <c r="X31" s="10"/>
      <c r="Y31" s="10"/>
      <c r="Z31" s="10"/>
      <c r="AA31" s="10"/>
      <c r="AB31" s="10"/>
    </row>
    <row r="32" spans="2:28" ht="16.5">
      <c r="B32" s="50">
        <v>1994</v>
      </c>
      <c r="C32" s="10">
        <v>3209.4242730000001</v>
      </c>
      <c r="D32" s="10">
        <v>818.626081</v>
      </c>
      <c r="E32" s="10">
        <v>78.204539000000011</v>
      </c>
      <c r="F32" s="10">
        <v>1145.841621</v>
      </c>
      <c r="G32" s="10">
        <v>1166.0929350000001</v>
      </c>
      <c r="H32" s="10">
        <v>0.65909699999999993</v>
      </c>
      <c r="I32" s="60"/>
      <c r="J32" s="60"/>
      <c r="K32" s="60"/>
      <c r="L32" s="61"/>
      <c r="M32" s="62"/>
      <c r="N32" s="62"/>
      <c r="O32" s="62"/>
      <c r="P32" s="62"/>
      <c r="Q32" s="62"/>
      <c r="R32" s="62"/>
      <c r="S32" s="63"/>
      <c r="T32" s="60"/>
      <c r="U32" s="60"/>
      <c r="V32" s="60"/>
      <c r="W32" s="10"/>
      <c r="X32" s="10"/>
      <c r="Y32" s="10"/>
      <c r="Z32" s="10"/>
      <c r="AA32" s="10"/>
      <c r="AB32" s="10"/>
    </row>
    <row r="33" spans="2:28" ht="16.5">
      <c r="B33" s="50">
        <v>1995</v>
      </c>
      <c r="C33" s="10">
        <v>3737.2095119999999</v>
      </c>
      <c r="D33" s="10">
        <v>822.12274300000001</v>
      </c>
      <c r="E33" s="10">
        <v>199.68318900000003</v>
      </c>
      <c r="F33" s="10">
        <v>1516.1969429999999</v>
      </c>
      <c r="G33" s="10">
        <v>1198.283696</v>
      </c>
      <c r="H33" s="10">
        <v>0.92294100000000001</v>
      </c>
      <c r="I33" s="60"/>
      <c r="J33" s="60"/>
      <c r="K33" s="60"/>
      <c r="L33" s="64"/>
      <c r="M33" s="62"/>
      <c r="N33" s="62"/>
      <c r="O33" s="62"/>
      <c r="P33" s="62"/>
      <c r="Q33" s="62"/>
      <c r="R33" s="62"/>
      <c r="S33" s="63"/>
      <c r="T33" s="60"/>
      <c r="U33" s="60"/>
      <c r="V33" s="60"/>
      <c r="W33" s="10"/>
      <c r="X33" s="10"/>
      <c r="Y33" s="10"/>
      <c r="Z33" s="10"/>
      <c r="AA33" s="10"/>
      <c r="AB33" s="10"/>
    </row>
    <row r="34" spans="2:28" ht="16.5">
      <c r="B34" s="50">
        <v>1996</v>
      </c>
      <c r="C34" s="10">
        <v>3570.8889410000002</v>
      </c>
      <c r="D34" s="10">
        <v>797.277241</v>
      </c>
      <c r="E34" s="10">
        <v>122.356978</v>
      </c>
      <c r="F34" s="10">
        <v>1581.4909850000001</v>
      </c>
      <c r="G34" s="10">
        <v>1068.8439969999999</v>
      </c>
      <c r="H34" s="10">
        <v>0.91974</v>
      </c>
      <c r="I34" s="60"/>
      <c r="J34" s="60"/>
      <c r="K34" s="60"/>
      <c r="L34" s="64"/>
      <c r="M34" s="62"/>
      <c r="N34" s="62"/>
      <c r="O34" s="62"/>
      <c r="P34" s="62"/>
      <c r="Q34" s="62"/>
      <c r="R34" s="62"/>
      <c r="S34" s="63"/>
      <c r="T34" s="60"/>
      <c r="U34" s="60"/>
      <c r="V34" s="60"/>
      <c r="W34" s="10"/>
      <c r="X34" s="10"/>
      <c r="Y34" s="10"/>
      <c r="Z34" s="10"/>
      <c r="AA34" s="10"/>
      <c r="AB34" s="10"/>
    </row>
    <row r="35" spans="2:28" ht="16.5">
      <c r="B35" s="50">
        <v>1997</v>
      </c>
      <c r="C35" s="10">
        <v>4520.0512529999996</v>
      </c>
      <c r="D35" s="10">
        <v>944.06242299999997</v>
      </c>
      <c r="E35" s="10">
        <v>378.62035700000001</v>
      </c>
      <c r="F35" s="10">
        <v>1792.090635</v>
      </c>
      <c r="G35" s="10">
        <v>1404.6487450000002</v>
      </c>
      <c r="H35" s="10">
        <v>0.62909300000000001</v>
      </c>
      <c r="I35" s="60"/>
      <c r="J35" s="60"/>
      <c r="K35" s="60"/>
      <c r="L35" s="64"/>
      <c r="M35" s="62"/>
      <c r="N35" s="62"/>
      <c r="O35" s="62"/>
      <c r="P35" s="62"/>
      <c r="Q35" s="62"/>
      <c r="R35" s="62"/>
      <c r="S35" s="63"/>
      <c r="T35" s="60"/>
      <c r="U35" s="60"/>
      <c r="V35" s="60"/>
      <c r="W35" s="10"/>
      <c r="X35" s="10"/>
      <c r="Y35" s="10"/>
      <c r="Z35" s="10"/>
      <c r="AA35" s="10"/>
      <c r="AB35" s="10"/>
    </row>
    <row r="36" spans="2:28" ht="16.5">
      <c r="B36" s="50">
        <v>1998</v>
      </c>
      <c r="C36" s="10">
        <v>5109.9302699999998</v>
      </c>
      <c r="D36" s="10">
        <v>1087.1634750000001</v>
      </c>
      <c r="E36" s="10">
        <v>273.03470899999996</v>
      </c>
      <c r="F36" s="10">
        <v>1985.1799580000002</v>
      </c>
      <c r="G36" s="10">
        <v>1763.1862900000001</v>
      </c>
      <c r="H36" s="10">
        <v>1.3658379999999999</v>
      </c>
      <c r="I36" s="60"/>
      <c r="J36" s="60"/>
      <c r="K36" s="60"/>
      <c r="L36" s="64"/>
      <c r="M36" s="62"/>
      <c r="N36" s="62"/>
      <c r="O36" s="62"/>
      <c r="P36" s="62"/>
      <c r="Q36" s="62"/>
      <c r="R36" s="62"/>
      <c r="S36" s="63"/>
      <c r="T36" s="60"/>
      <c r="U36" s="60"/>
      <c r="V36" s="60"/>
      <c r="W36" s="10"/>
      <c r="X36" s="10"/>
      <c r="Y36" s="10"/>
      <c r="Z36" s="10"/>
      <c r="AA36" s="10"/>
      <c r="AB36" s="10"/>
    </row>
    <row r="37" spans="2:28" ht="16.5">
      <c r="B37" s="50">
        <v>1999</v>
      </c>
      <c r="C37" s="10">
        <v>2736.9021239999997</v>
      </c>
      <c r="D37" s="10">
        <v>570.38647400000002</v>
      </c>
      <c r="E37" s="10">
        <v>199.51494500000001</v>
      </c>
      <c r="F37" s="10">
        <v>1185.777681</v>
      </c>
      <c r="G37" s="10">
        <v>779.76558299999999</v>
      </c>
      <c r="H37" s="10">
        <v>1.457441</v>
      </c>
      <c r="I37" s="60"/>
      <c r="J37" s="60"/>
      <c r="K37" s="60"/>
      <c r="L37" s="64"/>
      <c r="M37" s="62"/>
      <c r="N37" s="62"/>
      <c r="O37" s="62"/>
      <c r="P37" s="62"/>
      <c r="Q37" s="62"/>
      <c r="R37" s="62"/>
      <c r="S37" s="63"/>
      <c r="T37" s="60"/>
      <c r="U37" s="60"/>
      <c r="V37" s="60"/>
      <c r="W37" s="10"/>
      <c r="X37" s="10"/>
      <c r="Y37" s="10"/>
      <c r="Z37" s="10"/>
      <c r="AA37" s="10"/>
      <c r="AB37" s="10"/>
    </row>
    <row r="38" spans="2:28" ht="16.5">
      <c r="B38" s="50">
        <v>2000</v>
      </c>
      <c r="C38" s="10">
        <v>3400.95238049</v>
      </c>
      <c r="D38" s="10">
        <v>683.41977800000006</v>
      </c>
      <c r="E38" s="10">
        <v>255.92940900000002</v>
      </c>
      <c r="F38" s="10">
        <v>1482.783764</v>
      </c>
      <c r="G38" s="10">
        <v>977.12697748999994</v>
      </c>
      <c r="H38" s="10">
        <v>1.6924520000000001</v>
      </c>
      <c r="I38" s="60"/>
      <c r="J38" s="60"/>
      <c r="K38" s="60"/>
      <c r="L38" s="64"/>
      <c r="M38" s="62"/>
      <c r="N38" s="62"/>
      <c r="O38" s="62"/>
      <c r="P38" s="62"/>
      <c r="Q38" s="62"/>
      <c r="R38" s="62"/>
      <c r="S38" s="63"/>
      <c r="T38" s="60"/>
      <c r="U38" s="60"/>
      <c r="V38" s="60"/>
      <c r="W38" s="10"/>
      <c r="X38" s="10"/>
      <c r="Y38" s="10"/>
      <c r="Z38" s="10"/>
      <c r="AA38" s="10"/>
      <c r="AB38" s="10"/>
    </row>
    <row r="39" spans="2:28" ht="16.5">
      <c r="B39" s="50">
        <v>2001</v>
      </c>
      <c r="C39" s="10">
        <v>4936.0335169999998</v>
      </c>
      <c r="D39" s="10">
        <v>1313.135579</v>
      </c>
      <c r="E39" s="10">
        <v>249.583305</v>
      </c>
      <c r="F39" s="10">
        <v>1781.5682810000001</v>
      </c>
      <c r="G39" s="10">
        <v>1576.052567</v>
      </c>
      <c r="H39" s="10">
        <v>15.693785</v>
      </c>
      <c r="I39" s="60"/>
      <c r="J39" s="60"/>
      <c r="K39" s="60"/>
      <c r="L39" s="64"/>
      <c r="M39" s="62"/>
      <c r="N39" s="62"/>
      <c r="O39" s="62"/>
      <c r="P39" s="62"/>
      <c r="Q39" s="62"/>
      <c r="R39" s="62"/>
      <c r="S39" s="63"/>
      <c r="T39" s="60"/>
      <c r="U39" s="60"/>
      <c r="V39" s="60"/>
      <c r="W39" s="10"/>
      <c r="X39" s="10"/>
      <c r="Y39" s="10"/>
      <c r="Z39" s="10"/>
      <c r="AA39" s="10"/>
      <c r="AB39" s="10"/>
    </row>
    <row r="40" spans="2:28" ht="16.5">
      <c r="B40" s="50">
        <v>2002</v>
      </c>
      <c r="C40" s="10">
        <v>6129.1785265030003</v>
      </c>
      <c r="D40" s="10">
        <v>1738.0419990000003</v>
      </c>
      <c r="E40" s="10">
        <v>408.91160350300004</v>
      </c>
      <c r="F40" s="10">
        <v>2096.3452459999999</v>
      </c>
      <c r="G40" s="10">
        <v>1881.3508919999999</v>
      </c>
      <c r="H40" s="10">
        <v>4.5287859999999993</v>
      </c>
      <c r="I40" s="60"/>
      <c r="J40" s="60"/>
      <c r="K40" s="60"/>
      <c r="L40" s="64"/>
      <c r="M40" s="62"/>
      <c r="N40" s="62"/>
      <c r="O40" s="62"/>
      <c r="P40" s="62"/>
      <c r="Q40" s="62"/>
      <c r="R40" s="62"/>
      <c r="S40" s="63"/>
      <c r="T40" s="60"/>
      <c r="U40" s="60"/>
      <c r="V40" s="60"/>
      <c r="W40" s="10"/>
      <c r="X40" s="10"/>
      <c r="Y40" s="10"/>
      <c r="Z40" s="10"/>
      <c r="AA40" s="10"/>
      <c r="AB40" s="10"/>
    </row>
    <row r="41" spans="2:28" ht="16.5">
      <c r="B41" s="50">
        <v>2003</v>
      </c>
      <c r="C41" s="10">
        <v>6227.8035269999991</v>
      </c>
      <c r="D41" s="10">
        <v>1809.7500140000002</v>
      </c>
      <c r="E41" s="10">
        <v>733.42043300000012</v>
      </c>
      <c r="F41" s="10">
        <v>1998.920723</v>
      </c>
      <c r="G41" s="10">
        <v>1685.0855499999998</v>
      </c>
      <c r="H41" s="10">
        <v>0.626807</v>
      </c>
      <c r="I41" s="60"/>
      <c r="J41" s="60"/>
      <c r="K41" s="60"/>
      <c r="L41" s="64"/>
      <c r="M41" s="62"/>
      <c r="N41" s="62"/>
      <c r="O41" s="62"/>
      <c r="P41" s="62"/>
      <c r="Q41" s="62"/>
      <c r="R41" s="62"/>
      <c r="S41" s="63"/>
      <c r="T41" s="60"/>
      <c r="U41" s="60"/>
      <c r="V41" s="60"/>
      <c r="W41" s="10"/>
      <c r="X41" s="10"/>
      <c r="Y41" s="10"/>
      <c r="Z41" s="10"/>
      <c r="AA41" s="10"/>
      <c r="AB41" s="10"/>
    </row>
    <row r="42" spans="2:28" ht="16.5">
      <c r="B42" s="50">
        <v>2004</v>
      </c>
      <c r="C42" s="10">
        <v>7529.3828650000005</v>
      </c>
      <c r="D42" s="10">
        <v>2098.9598650000003</v>
      </c>
      <c r="E42" s="10">
        <v>971.5352180000001</v>
      </c>
      <c r="F42" s="10">
        <v>2523.0728689999996</v>
      </c>
      <c r="G42" s="10">
        <v>1934.6607670000001</v>
      </c>
      <c r="H42" s="10">
        <v>1.1541459999999999</v>
      </c>
      <c r="I42" s="60"/>
      <c r="J42" s="60"/>
      <c r="K42" s="60"/>
      <c r="L42" s="64"/>
      <c r="M42" s="62"/>
      <c r="N42" s="62"/>
      <c r="O42" s="62"/>
      <c r="P42" s="62"/>
      <c r="Q42" s="62"/>
      <c r="R42" s="62"/>
      <c r="S42" s="63"/>
      <c r="T42" s="60"/>
      <c r="U42" s="60"/>
      <c r="V42" s="60"/>
      <c r="W42" s="10"/>
      <c r="X42" s="10"/>
      <c r="Y42" s="10"/>
      <c r="Z42" s="10"/>
      <c r="AA42" s="10"/>
      <c r="AB42" s="10"/>
    </row>
    <row r="43" spans="2:28" ht="16.5">
      <c r="B43" s="50">
        <v>2005</v>
      </c>
      <c r="C43" s="10">
        <v>9563.682288</v>
      </c>
      <c r="D43" s="10">
        <v>2337.2684900000004</v>
      </c>
      <c r="E43" s="10">
        <v>1714.9726000000001</v>
      </c>
      <c r="F43" s="10">
        <v>2934.8591200000001</v>
      </c>
      <c r="G43" s="10">
        <v>2557.0482000000002</v>
      </c>
      <c r="H43" s="10">
        <v>5.2131800000000004</v>
      </c>
      <c r="I43" s="60"/>
      <c r="J43" s="60"/>
      <c r="K43" s="60"/>
      <c r="L43" s="64"/>
      <c r="M43" s="62"/>
      <c r="N43" s="62"/>
      <c r="O43" s="62"/>
      <c r="P43" s="62"/>
      <c r="Q43" s="62"/>
      <c r="R43" s="62"/>
      <c r="S43" s="63"/>
      <c r="T43" s="60"/>
      <c r="U43" s="60"/>
      <c r="V43" s="60"/>
      <c r="W43" s="10"/>
      <c r="X43" s="10"/>
      <c r="Y43" s="10"/>
      <c r="Z43" s="10"/>
      <c r="AA43" s="10"/>
      <c r="AB43" s="10"/>
    </row>
    <row r="44" spans="2:28" ht="16.5">
      <c r="B44" s="50">
        <v>2006</v>
      </c>
      <c r="C44" s="10">
        <v>11266.018471000001</v>
      </c>
      <c r="D44" s="10">
        <v>2683.1399040000001</v>
      </c>
      <c r="E44" s="10">
        <v>2384.8879319999996</v>
      </c>
      <c r="F44" s="10">
        <v>3409.9912079999995</v>
      </c>
      <c r="G44" s="10">
        <v>2786.5880219999999</v>
      </c>
      <c r="H44" s="10">
        <v>1.4114049999999998</v>
      </c>
      <c r="I44" s="60"/>
      <c r="J44" s="60"/>
      <c r="K44" s="60"/>
      <c r="L44" s="64"/>
      <c r="M44" s="62"/>
      <c r="N44" s="62"/>
      <c r="O44" s="62"/>
      <c r="P44" s="62"/>
      <c r="Q44" s="62"/>
      <c r="R44" s="62"/>
      <c r="S44" s="63"/>
      <c r="T44" s="60"/>
      <c r="U44" s="60"/>
      <c r="V44" s="60"/>
      <c r="W44" s="10"/>
      <c r="X44" s="10"/>
      <c r="Y44" s="10"/>
      <c r="Z44" s="10"/>
      <c r="AA44" s="10"/>
      <c r="AB44" s="10"/>
    </row>
    <row r="45" spans="2:28" ht="16.5">
      <c r="B45" s="50">
        <v>2007</v>
      </c>
      <c r="C45" s="10">
        <v>12895.240608</v>
      </c>
      <c r="D45" s="10">
        <v>3020.696175</v>
      </c>
      <c r="E45" s="10">
        <v>2582.5197210000006</v>
      </c>
      <c r="F45" s="10">
        <v>4024.4691230000008</v>
      </c>
      <c r="G45" s="10">
        <v>3264.8411540000006</v>
      </c>
      <c r="H45" s="10">
        <v>2.7144350000000004</v>
      </c>
      <c r="I45" s="60"/>
      <c r="J45" s="60"/>
      <c r="K45" s="60"/>
      <c r="L45" s="64"/>
      <c r="M45" s="62"/>
      <c r="N45" s="62"/>
      <c r="O45" s="62"/>
      <c r="P45" s="62"/>
      <c r="Q45" s="62"/>
      <c r="R45" s="62"/>
      <c r="S45" s="63"/>
      <c r="T45" s="60"/>
      <c r="U45" s="60"/>
      <c r="V45" s="60"/>
      <c r="W45" s="10"/>
      <c r="X45" s="10"/>
      <c r="Y45" s="10"/>
      <c r="Z45" s="10"/>
      <c r="AA45" s="10"/>
      <c r="AB45" s="10"/>
    </row>
    <row r="46" spans="2:28" ht="16.5">
      <c r="B46" s="50">
        <v>2008</v>
      </c>
      <c r="C46" s="10">
        <v>17551.929705999995</v>
      </c>
      <c r="D46" s="10">
        <v>3887.7450820000004</v>
      </c>
      <c r="E46" s="10">
        <v>3357.8616790000001</v>
      </c>
      <c r="F46" s="10">
        <v>5788.6819760000008</v>
      </c>
      <c r="G46" s="10">
        <v>4504.6922860000004</v>
      </c>
      <c r="H46" s="10">
        <v>12.948683000000001</v>
      </c>
      <c r="I46" s="60"/>
      <c r="J46" s="60"/>
      <c r="K46" s="60"/>
      <c r="L46" s="64"/>
      <c r="M46" s="62"/>
      <c r="N46" s="62"/>
      <c r="O46" s="62"/>
      <c r="P46" s="62"/>
      <c r="Q46" s="62"/>
      <c r="R46" s="62"/>
      <c r="S46" s="63"/>
      <c r="T46" s="60"/>
      <c r="U46" s="60"/>
      <c r="V46" s="60"/>
      <c r="W46" s="10"/>
      <c r="X46" s="10"/>
      <c r="Y46" s="10"/>
      <c r="Z46" s="10"/>
      <c r="AA46" s="10"/>
      <c r="AB46" s="10"/>
    </row>
    <row r="47" spans="2:28" ht="16.5">
      <c r="B47" s="50">
        <v>2009</v>
      </c>
      <c r="C47" s="10">
        <v>14071.449205660001</v>
      </c>
      <c r="D47" s="10">
        <v>3102.9418360900004</v>
      </c>
      <c r="E47" s="10">
        <v>2338.3111372100002</v>
      </c>
      <c r="F47" s="10">
        <v>4631.7559061300008</v>
      </c>
      <c r="G47" s="10">
        <v>3931.9990637699998</v>
      </c>
      <c r="H47" s="10">
        <v>66.441262460000004</v>
      </c>
      <c r="I47" s="60"/>
      <c r="J47" s="60"/>
      <c r="K47" s="60"/>
      <c r="L47" s="64"/>
      <c r="M47" s="62"/>
      <c r="N47" s="62"/>
      <c r="O47" s="62"/>
      <c r="P47" s="62"/>
      <c r="Q47" s="62"/>
      <c r="R47" s="62"/>
      <c r="S47" s="63"/>
      <c r="T47" s="60"/>
      <c r="U47" s="60"/>
      <c r="V47" s="60"/>
      <c r="W47" s="10"/>
      <c r="X47" s="10"/>
      <c r="Y47" s="10"/>
      <c r="Z47" s="10"/>
      <c r="AA47" s="10"/>
      <c r="AB47" s="10"/>
    </row>
    <row r="48" spans="2:28" ht="16.5">
      <c r="B48" s="50">
        <v>2010</v>
      </c>
      <c r="C48" s="10">
        <v>19308.380250629998</v>
      </c>
      <c r="D48" s="10">
        <v>4188.7749719600006</v>
      </c>
      <c r="E48" s="10">
        <v>4072.5191404800007</v>
      </c>
      <c r="F48" s="10">
        <v>5848.5838711699989</v>
      </c>
      <c r="G48" s="10">
        <v>5113.3103843399995</v>
      </c>
      <c r="H48" s="10">
        <v>85.191882679999992</v>
      </c>
      <c r="I48" s="60"/>
      <c r="J48" s="60"/>
      <c r="K48" s="60"/>
      <c r="L48" s="64"/>
      <c r="M48" s="62"/>
      <c r="N48" s="62"/>
      <c r="O48" s="62"/>
      <c r="P48" s="62"/>
      <c r="Q48" s="62"/>
      <c r="R48" s="62"/>
      <c r="S48" s="63"/>
      <c r="T48" s="60"/>
      <c r="U48" s="60"/>
      <c r="V48" s="60"/>
      <c r="W48" s="10"/>
      <c r="X48" s="10"/>
      <c r="Y48" s="10"/>
      <c r="Z48" s="10"/>
      <c r="AA48" s="10"/>
      <c r="AB48" s="10"/>
    </row>
    <row r="49" spans="2:28" ht="16.5">
      <c r="B49" s="50">
        <v>2011</v>
      </c>
      <c r="C49" s="10">
        <v>23029.982557250005</v>
      </c>
      <c r="D49" s="10">
        <v>4858.9688762800006</v>
      </c>
      <c r="E49" s="10">
        <v>5028.4209756300006</v>
      </c>
      <c r="F49" s="10">
        <v>7226.49499672</v>
      </c>
      <c r="G49" s="10">
        <v>5875.3790866400004</v>
      </c>
      <c r="H49" s="10">
        <v>40.718621979999995</v>
      </c>
      <c r="I49" s="60"/>
      <c r="J49" s="60"/>
      <c r="K49" s="60"/>
      <c r="L49" s="64"/>
      <c r="M49" s="62"/>
      <c r="N49" s="62"/>
      <c r="O49" s="62"/>
      <c r="P49" s="62"/>
      <c r="Q49" s="62"/>
      <c r="R49" s="62"/>
      <c r="S49" s="63"/>
      <c r="T49" s="60"/>
      <c r="U49" s="60"/>
      <c r="V49" s="60"/>
      <c r="W49" s="10"/>
      <c r="X49" s="10"/>
      <c r="Y49" s="10"/>
      <c r="Z49" s="10"/>
      <c r="AA49" s="10"/>
      <c r="AB49" s="10"/>
    </row>
    <row r="50" spans="2:28" ht="16.5">
      <c r="B50" s="50">
        <v>2012</v>
      </c>
      <c r="C50" s="10">
        <v>24165.103914439998</v>
      </c>
      <c r="D50" s="10">
        <v>4960.2653674000003</v>
      </c>
      <c r="E50" s="10">
        <v>5425.1104892399999</v>
      </c>
      <c r="F50" s="10">
        <v>7285.4383918199992</v>
      </c>
      <c r="G50" s="10">
        <v>6452.0847191599996</v>
      </c>
      <c r="H50" s="10">
        <v>42.204946820000004</v>
      </c>
      <c r="I50" s="60"/>
      <c r="J50" s="60"/>
      <c r="K50" s="60"/>
      <c r="L50" s="64"/>
      <c r="M50" s="62"/>
      <c r="N50" s="62"/>
      <c r="O50" s="62"/>
      <c r="P50" s="62"/>
      <c r="Q50" s="62"/>
      <c r="R50" s="62"/>
      <c r="S50" s="63"/>
      <c r="T50" s="60"/>
      <c r="U50" s="60"/>
      <c r="V50" s="60"/>
      <c r="W50" s="10"/>
      <c r="X50" s="10"/>
      <c r="Y50" s="10"/>
      <c r="Z50" s="10"/>
      <c r="AA50" s="10"/>
      <c r="AB50" s="10"/>
    </row>
    <row r="51" spans="2:28" ht="16.5">
      <c r="B51" s="50">
        <v>2013</v>
      </c>
      <c r="C51" s="10">
        <v>25767.304211595998</v>
      </c>
      <c r="D51" s="10">
        <v>5185.3523297259999</v>
      </c>
      <c r="E51" s="10">
        <v>5930.6768154370011</v>
      </c>
      <c r="F51" s="10">
        <v>7823.4500004900001</v>
      </c>
      <c r="G51" s="10">
        <v>6766.7854322120011</v>
      </c>
      <c r="H51" s="10">
        <v>61.039633731000002</v>
      </c>
      <c r="I51" s="60"/>
      <c r="J51" s="60"/>
      <c r="K51" s="60"/>
      <c r="L51" s="64"/>
      <c r="M51" s="62"/>
      <c r="N51" s="62"/>
      <c r="O51" s="62"/>
      <c r="P51" s="62"/>
      <c r="Q51" s="62"/>
      <c r="R51" s="62"/>
      <c r="S51" s="63"/>
      <c r="T51" s="60"/>
      <c r="U51" s="65"/>
      <c r="V51" s="60"/>
      <c r="W51" s="10"/>
      <c r="X51" s="10"/>
      <c r="Y51" s="10"/>
      <c r="Z51" s="10"/>
      <c r="AA51" s="10"/>
      <c r="AB51" s="10"/>
    </row>
    <row r="52" spans="2:28" ht="16.5">
      <c r="B52" s="50">
        <v>2014</v>
      </c>
      <c r="C52" s="10">
        <v>26412.315757944998</v>
      </c>
      <c r="D52" s="10">
        <v>5187.9582083529995</v>
      </c>
      <c r="E52" s="10">
        <v>6407.8915886859986</v>
      </c>
      <c r="F52" s="10">
        <v>8076.2367821220014</v>
      </c>
      <c r="G52" s="10">
        <v>6684.6020700699992</v>
      </c>
      <c r="H52" s="10">
        <v>55.627108714000002</v>
      </c>
      <c r="I52" s="60"/>
      <c r="J52" s="60"/>
      <c r="K52" s="60"/>
      <c r="L52" s="64"/>
      <c r="M52" s="62"/>
      <c r="N52" s="62"/>
      <c r="O52" s="62"/>
      <c r="P52" s="62"/>
      <c r="Q52" s="62"/>
      <c r="R52" s="62"/>
      <c r="S52" s="63"/>
      <c r="T52" s="60"/>
      <c r="U52" s="66"/>
      <c r="V52" s="60"/>
      <c r="W52" s="10"/>
      <c r="X52" s="10"/>
      <c r="Y52" s="10"/>
      <c r="Z52" s="10"/>
      <c r="AA52" s="10"/>
      <c r="AB52" s="10"/>
    </row>
    <row r="53" spans="2:28" ht="16.5">
      <c r="B53" s="50">
        <v>2015</v>
      </c>
      <c r="C53" s="10">
        <v>20421.247441829</v>
      </c>
      <c r="D53" s="10">
        <v>4218.7418968469992</v>
      </c>
      <c r="E53" s="10">
        <v>3924.554394665</v>
      </c>
      <c r="F53" s="10">
        <v>6877.9950988640012</v>
      </c>
      <c r="G53" s="10">
        <v>5342.4154733349997</v>
      </c>
      <c r="H53" s="10">
        <v>57.540578118000006</v>
      </c>
      <c r="I53" s="60"/>
      <c r="J53" s="60"/>
      <c r="K53" s="60"/>
      <c r="L53" s="64"/>
      <c r="M53" s="62"/>
      <c r="N53" s="62"/>
      <c r="O53" s="62"/>
      <c r="P53" s="62"/>
      <c r="Q53" s="62"/>
      <c r="R53" s="62"/>
      <c r="S53" s="63"/>
      <c r="T53" s="60"/>
      <c r="U53" s="60"/>
      <c r="V53" s="60"/>
      <c r="W53" s="10"/>
      <c r="X53" s="10"/>
      <c r="Y53" s="10"/>
      <c r="Z53" s="10"/>
      <c r="AA53" s="10"/>
      <c r="AB53" s="10"/>
    </row>
    <row r="54" spans="2:28" ht="16.5">
      <c r="B54" s="50">
        <v>2016</v>
      </c>
      <c r="C54" s="10">
        <v>15560.932941339999</v>
      </c>
      <c r="D54" s="10">
        <v>3369.6255286379997</v>
      </c>
      <c r="E54" s="10">
        <v>2506.2061772860002</v>
      </c>
      <c r="F54" s="10">
        <v>5688.3923651990008</v>
      </c>
      <c r="G54" s="10">
        <v>3941.2098313709998</v>
      </c>
      <c r="H54" s="10">
        <v>55.499038845999998</v>
      </c>
      <c r="I54" s="60"/>
      <c r="J54" s="60"/>
      <c r="K54" s="60"/>
      <c r="L54" s="64"/>
      <c r="M54" s="62"/>
      <c r="N54" s="62"/>
      <c r="O54" s="62"/>
      <c r="P54" s="62"/>
      <c r="Q54" s="62"/>
      <c r="R54" s="62"/>
      <c r="S54" s="63"/>
      <c r="T54" s="60"/>
      <c r="U54" s="60"/>
      <c r="V54" s="60"/>
      <c r="W54" s="10"/>
      <c r="X54" s="10"/>
      <c r="Y54" s="10"/>
      <c r="Z54" s="10"/>
      <c r="AA54" s="10"/>
      <c r="AB54" s="10"/>
    </row>
    <row r="55" spans="2:28" ht="16.5">
      <c r="B55" s="50">
        <v>2017</v>
      </c>
      <c r="C55" s="10">
        <v>19030.972641046003</v>
      </c>
      <c r="D55" s="10">
        <v>4408.1507044920008</v>
      </c>
      <c r="E55" s="10">
        <v>3183.3793326500004</v>
      </c>
      <c r="F55" s="10">
        <v>6711.393447942999</v>
      </c>
      <c r="G55" s="10">
        <v>4681.4592598030013</v>
      </c>
      <c r="H55" s="10">
        <v>46.589896158000002</v>
      </c>
      <c r="I55" s="60"/>
      <c r="J55" s="60"/>
      <c r="K55" s="60"/>
      <c r="L55" s="64"/>
      <c r="M55" s="62"/>
      <c r="N55" s="62"/>
      <c r="O55" s="62"/>
      <c r="P55" s="62"/>
      <c r="Q55" s="62"/>
      <c r="R55" s="62"/>
      <c r="S55" s="63"/>
      <c r="T55" s="60"/>
      <c r="U55" s="60"/>
      <c r="V55" s="60"/>
      <c r="W55" s="10"/>
      <c r="X55" s="10"/>
      <c r="Y55" s="10"/>
      <c r="Z55" s="10"/>
      <c r="AA55" s="10"/>
      <c r="AB55" s="10"/>
    </row>
    <row r="56" spans="2:28" ht="16.5">
      <c r="B56" s="50">
        <v>2018</v>
      </c>
      <c r="C56" s="10">
        <v>22103.860824420997</v>
      </c>
      <c r="D56" s="10">
        <v>5014.6981349140015</v>
      </c>
      <c r="E56" s="10">
        <v>4325.6676024550006</v>
      </c>
      <c r="F56" s="10">
        <v>7490.6164386819992</v>
      </c>
      <c r="G56" s="10">
        <v>5202.8458322710012</v>
      </c>
      <c r="H56" s="10">
        <v>70.032816099000001</v>
      </c>
      <c r="I56" s="60"/>
      <c r="J56" s="60"/>
      <c r="K56" s="60"/>
      <c r="L56" s="64"/>
      <c r="M56" s="62"/>
      <c r="N56" s="62"/>
      <c r="O56" s="62"/>
      <c r="P56" s="62"/>
      <c r="Q56" s="62"/>
      <c r="R56" s="62"/>
      <c r="S56" s="63"/>
      <c r="T56" s="60"/>
      <c r="U56" s="60"/>
      <c r="V56" s="60"/>
      <c r="W56" s="10"/>
      <c r="X56" s="10"/>
      <c r="Y56" s="10"/>
      <c r="Z56" s="10"/>
      <c r="AA56" s="10"/>
      <c r="AB56" s="10"/>
    </row>
    <row r="57" spans="2:28" ht="16.5">
      <c r="B57" s="50">
        <v>2019</v>
      </c>
      <c r="C57" s="10">
        <v>21474.215659777998</v>
      </c>
      <c r="D57" s="10">
        <v>4910.8579429599986</v>
      </c>
      <c r="E57" s="10">
        <v>4148.8148764820007</v>
      </c>
      <c r="F57" s="10">
        <v>6940.824779472001</v>
      </c>
      <c r="G57" s="10">
        <v>5373.7336362820006</v>
      </c>
      <c r="H57" s="10">
        <v>99.984424582000003</v>
      </c>
      <c r="I57" s="60"/>
      <c r="J57" s="60"/>
      <c r="K57" s="60"/>
      <c r="L57" s="61"/>
      <c r="M57" s="62"/>
      <c r="N57" s="62"/>
      <c r="O57" s="62"/>
      <c r="P57" s="62"/>
      <c r="Q57" s="62"/>
      <c r="R57" s="67"/>
      <c r="S57" s="63"/>
      <c r="T57" s="60"/>
      <c r="U57" s="60"/>
      <c r="V57" s="60"/>
      <c r="W57" s="10"/>
      <c r="X57" s="10"/>
      <c r="Y57" s="10"/>
      <c r="Z57" s="10"/>
      <c r="AA57" s="10"/>
      <c r="AB57" s="10"/>
    </row>
    <row r="58" spans="2:28">
      <c r="B58" s="9"/>
      <c r="C58" s="10"/>
      <c r="D58" s="10"/>
      <c r="E58" s="10"/>
      <c r="F58" s="10"/>
      <c r="G58" s="10"/>
      <c r="H58" s="10"/>
      <c r="I58" s="60"/>
      <c r="J58" s="60"/>
      <c r="K58" s="60"/>
      <c r="L58" s="61"/>
      <c r="M58" s="62"/>
      <c r="N58" s="62"/>
      <c r="O58" s="62"/>
      <c r="P58" s="62"/>
      <c r="Q58" s="62"/>
      <c r="R58" s="67"/>
      <c r="S58" s="63"/>
      <c r="T58" s="60"/>
      <c r="U58" s="60"/>
      <c r="V58" s="60"/>
      <c r="W58" s="10"/>
      <c r="X58" s="10"/>
      <c r="Y58" s="10"/>
      <c r="Z58" s="10"/>
      <c r="AA58" s="10"/>
      <c r="AB58" s="10"/>
    </row>
    <row r="59" spans="2:28">
      <c r="B59" s="9"/>
      <c r="C59" s="10"/>
      <c r="D59" s="10"/>
      <c r="E59" s="10"/>
      <c r="F59" s="10"/>
      <c r="G59" s="10"/>
      <c r="H59" s="10"/>
      <c r="I59" s="60"/>
      <c r="J59" s="60"/>
      <c r="K59" s="60"/>
      <c r="L59" s="61"/>
      <c r="M59" s="62"/>
      <c r="N59" s="62"/>
      <c r="O59" s="62"/>
      <c r="P59" s="62"/>
      <c r="Q59" s="62"/>
      <c r="R59" s="67"/>
      <c r="S59" s="63"/>
      <c r="T59" s="60"/>
      <c r="U59" s="60"/>
      <c r="V59" s="60"/>
      <c r="W59" s="10"/>
      <c r="X59" s="10"/>
      <c r="Y59" s="10"/>
      <c r="Z59" s="10"/>
      <c r="AA59" s="10"/>
      <c r="AB59" s="10"/>
    </row>
    <row r="60" spans="2:28" ht="16.5">
      <c r="B60" s="49" t="s">
        <v>129</v>
      </c>
      <c r="C60" s="10"/>
      <c r="D60" s="10"/>
      <c r="E60" s="10"/>
      <c r="F60" s="10"/>
      <c r="G60" s="10"/>
      <c r="H60" s="10"/>
      <c r="I60" s="60"/>
      <c r="J60" s="60"/>
      <c r="K60" s="60"/>
      <c r="L60" s="61"/>
      <c r="M60" s="62"/>
      <c r="N60" s="62"/>
      <c r="O60" s="62"/>
      <c r="P60" s="62"/>
      <c r="Q60" s="62"/>
      <c r="R60" s="60"/>
      <c r="S60" s="60"/>
      <c r="T60" s="60"/>
      <c r="U60" s="60"/>
      <c r="V60" s="60"/>
      <c r="W60" s="10"/>
      <c r="X60" s="10"/>
      <c r="Y60" s="10"/>
      <c r="Z60" s="10"/>
      <c r="AA60" s="10"/>
      <c r="AB60" s="10"/>
    </row>
    <row r="61" spans="2:28" ht="16.5">
      <c r="B61" s="48" t="s">
        <v>20</v>
      </c>
      <c r="C61" s="15">
        <v>17.802122880949355</v>
      </c>
      <c r="D61" s="15">
        <v>35.478042171400318</v>
      </c>
      <c r="E61" s="15">
        <v>23.745318392090841</v>
      </c>
      <c r="F61" s="15">
        <v>12.090007874678488</v>
      </c>
      <c r="G61" s="15">
        <v>17.37784461317624</v>
      </c>
      <c r="H61" s="15">
        <v>-24.217595339431153</v>
      </c>
      <c r="I61" s="15"/>
      <c r="J61" s="15"/>
      <c r="K61" s="15"/>
      <c r="L61" s="15"/>
      <c r="M61" s="62"/>
      <c r="N61" s="62"/>
      <c r="O61" s="62"/>
      <c r="P61" s="62"/>
      <c r="Q61" s="62"/>
      <c r="R61" s="60"/>
      <c r="S61" s="60"/>
      <c r="T61" s="60"/>
      <c r="U61" s="60"/>
      <c r="V61" s="60"/>
      <c r="W61" s="10"/>
      <c r="X61" s="10"/>
      <c r="Y61" s="10"/>
      <c r="Z61" s="10"/>
      <c r="AA61" s="10"/>
      <c r="AB61" s="10"/>
    </row>
    <row r="62" spans="2:28" ht="16.5">
      <c r="B62" s="48" t="s">
        <v>21</v>
      </c>
      <c r="C62" s="15">
        <v>-1.8680065669146484</v>
      </c>
      <c r="D62" s="15">
        <v>-3.6281544161675061</v>
      </c>
      <c r="E62" s="15">
        <v>5.0886318486564663</v>
      </c>
      <c r="F62" s="15">
        <v>-0.44468723997370674</v>
      </c>
      <c r="G62" s="15">
        <v>-3.9984443214184817</v>
      </c>
      <c r="H62" s="15">
        <v>12.893382169081713</v>
      </c>
      <c r="I62" s="15"/>
      <c r="J62" s="15"/>
      <c r="K62" s="15"/>
      <c r="L62" s="15"/>
      <c r="M62" s="62"/>
      <c r="N62" s="62"/>
      <c r="O62" s="62"/>
      <c r="P62" s="62"/>
      <c r="Q62" s="62"/>
      <c r="R62" s="60"/>
      <c r="S62" s="60"/>
      <c r="T62" s="60"/>
      <c r="U62" s="60"/>
      <c r="V62" s="60"/>
      <c r="W62" s="10"/>
      <c r="X62" s="10"/>
      <c r="Y62" s="10"/>
      <c r="Z62" s="10"/>
      <c r="AA62" s="10"/>
      <c r="AB62" s="10"/>
    </row>
    <row r="63" spans="2:28" ht="16.5">
      <c r="B63" s="48" t="s">
        <v>22</v>
      </c>
      <c r="C63" s="15">
        <v>22.971626637816534</v>
      </c>
      <c r="D63" s="15">
        <v>27.88046660109147</v>
      </c>
      <c r="E63" s="15">
        <v>46.294297695426877</v>
      </c>
      <c r="F63" s="15">
        <v>14.630948882508177</v>
      </c>
      <c r="G63" s="15">
        <v>21.215339479543061</v>
      </c>
      <c r="H63" s="15">
        <v>25.232563893197124</v>
      </c>
      <c r="I63" s="15"/>
      <c r="J63" s="15"/>
      <c r="K63" s="15"/>
      <c r="L63" s="15"/>
      <c r="M63" s="11"/>
      <c r="N63" s="11"/>
      <c r="O63" s="11"/>
      <c r="P63" s="11"/>
      <c r="Q63" s="11"/>
      <c r="R63" s="10"/>
      <c r="S63" s="10"/>
      <c r="T63" s="10"/>
      <c r="U63" s="10"/>
      <c r="V63" s="10"/>
      <c r="W63" s="10"/>
      <c r="X63" s="10"/>
      <c r="Y63" s="10"/>
      <c r="Z63" s="10"/>
      <c r="AA63" s="10"/>
      <c r="AB63" s="10"/>
    </row>
    <row r="64" spans="2:28" ht="16.5">
      <c r="B64" s="48" t="s">
        <v>23</v>
      </c>
      <c r="C64" s="15">
        <v>15.086435881633008</v>
      </c>
      <c r="D64" s="15">
        <v>12.376547462549571</v>
      </c>
      <c r="E64" s="15">
        <v>18.883392472185577</v>
      </c>
      <c r="F64" s="15">
        <v>14.786996583287326</v>
      </c>
      <c r="G64" s="15">
        <v>14.866304278003174</v>
      </c>
      <c r="H64" s="15">
        <v>74.847367958321968</v>
      </c>
      <c r="I64" s="15"/>
      <c r="J64" s="15"/>
      <c r="K64" s="15"/>
      <c r="L64" s="15"/>
      <c r="M64" s="11"/>
      <c r="N64" s="11"/>
      <c r="O64" s="11"/>
      <c r="P64" s="11"/>
      <c r="Q64" s="11"/>
      <c r="R64" s="10"/>
      <c r="S64" s="10"/>
      <c r="T64" s="10"/>
      <c r="U64" s="10"/>
      <c r="V64" s="10"/>
      <c r="W64" s="10"/>
      <c r="X64" s="10"/>
      <c r="Y64" s="10"/>
      <c r="Z64" s="10"/>
      <c r="AA64" s="10"/>
      <c r="AB64" s="10"/>
    </row>
    <row r="65" spans="2:28" ht="16.5">
      <c r="B65" s="48" t="s">
        <v>24</v>
      </c>
      <c r="C65" s="15">
        <v>1.1270375191736459</v>
      </c>
      <c r="D65" s="15">
        <v>0.14267434642671883</v>
      </c>
      <c r="E65" s="15">
        <v>-0.73744635486207022</v>
      </c>
      <c r="F65" s="15">
        <v>3.2956964072330841</v>
      </c>
      <c r="G65" s="15">
        <v>0.88047088866058942</v>
      </c>
      <c r="H65" s="15">
        <v>-7.5482362128875273</v>
      </c>
      <c r="I65" s="15"/>
      <c r="J65" s="15"/>
      <c r="K65" s="15"/>
      <c r="L65" s="15"/>
      <c r="M65" s="11"/>
      <c r="N65" s="11"/>
      <c r="O65" s="11"/>
      <c r="P65" s="11"/>
      <c r="Q65" s="11"/>
      <c r="R65" s="10"/>
      <c r="S65" s="10"/>
      <c r="T65" s="10"/>
      <c r="U65" s="10"/>
      <c r="V65" s="10"/>
      <c r="W65" s="10"/>
      <c r="X65" s="10"/>
      <c r="Y65" s="10"/>
      <c r="Z65" s="10"/>
      <c r="AA65" s="10"/>
      <c r="AB65" s="10"/>
    </row>
    <row r="66" spans="2:28" ht="16.5">
      <c r="B66" s="50" t="s">
        <v>25</v>
      </c>
      <c r="C66" s="15">
        <v>1.2648586090893366</v>
      </c>
      <c r="D66" s="15">
        <v>3.8708304555686635</v>
      </c>
      <c r="E66" s="15">
        <v>1.398942557729721</v>
      </c>
      <c r="F66" s="15">
        <v>0.22759391097384452</v>
      </c>
      <c r="G66" s="15">
        <v>0.14623324602163201</v>
      </c>
      <c r="H66" s="15">
        <v>14.81259490458282</v>
      </c>
      <c r="I66" s="15"/>
      <c r="J66" s="15"/>
      <c r="K66" s="15"/>
      <c r="L66" s="15"/>
    </row>
    <row r="67" spans="2:28" ht="16.5">
      <c r="B67" s="50"/>
    </row>
    <row r="68" spans="2:28" ht="16.5">
      <c r="B68" s="50" t="s">
        <v>26</v>
      </c>
      <c r="C68" s="15">
        <v>7.518171250058181</v>
      </c>
      <c r="D68" s="15">
        <v>14.264031786656894</v>
      </c>
      <c r="E68" s="15">
        <v>14.036074149811096</v>
      </c>
      <c r="F68" s="15">
        <v>5.6369054414101338</v>
      </c>
      <c r="G68" s="15">
        <v>6.1529824595792038</v>
      </c>
      <c r="H68" s="15">
        <v>-7.504962451828801</v>
      </c>
      <c r="I68" s="15"/>
      <c r="J68" s="15"/>
      <c r="K68" s="15"/>
      <c r="L68" s="15"/>
    </row>
    <row r="69" spans="2:28" ht="16.5">
      <c r="B69" s="50" t="s">
        <v>27</v>
      </c>
      <c r="C69" s="15">
        <v>10.184862666242832</v>
      </c>
      <c r="D69" s="15">
        <v>10.937240637303125</v>
      </c>
      <c r="E69" s="15">
        <v>15.790755483842922</v>
      </c>
      <c r="F69" s="15">
        <v>8.4627715652264115</v>
      </c>
      <c r="G69" s="15">
        <v>9.3866899180890417</v>
      </c>
      <c r="H69" s="15">
        <v>23.94597284719957</v>
      </c>
      <c r="I69" s="15"/>
      <c r="J69" s="15"/>
      <c r="K69" s="15"/>
      <c r="L69" s="15"/>
    </row>
    <row r="70" spans="2:28" ht="16.5">
      <c r="B70" s="50" t="s">
        <v>28</v>
      </c>
      <c r="C70" s="15">
        <v>9.257924565251674</v>
      </c>
      <c r="D70" s="15">
        <v>12.073323407275293</v>
      </c>
      <c r="E70" s="15">
        <v>15.18266393025125</v>
      </c>
      <c r="F70" s="15">
        <v>7.4798966332796812</v>
      </c>
      <c r="G70" s="15">
        <v>8.2606401936805121</v>
      </c>
      <c r="H70" s="15">
        <v>12.046942741289413</v>
      </c>
      <c r="I70" s="15"/>
      <c r="J70" s="15"/>
      <c r="K70" s="15"/>
      <c r="L70" s="15"/>
    </row>
    <row r="72" spans="2:28" ht="15.75">
      <c r="D72" s="17"/>
      <c r="N72" s="17"/>
    </row>
    <row r="73" spans="2:28" ht="15.75">
      <c r="D73" s="18"/>
      <c r="N73" s="18"/>
    </row>
  </sheetData>
  <pageMargins left="0.7" right="0.7" top="0.75" bottom="0.75" header="0.3" footer="0.3"/>
  <pageSetup orientation="portrait" horizontalDpi="4294967295" verticalDpi="4294967295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B1:AG103"/>
  <sheetViews>
    <sheetView showGridLines="0" workbookViewId="0"/>
  </sheetViews>
  <sheetFormatPr baseColWidth="10" defaultRowHeight="15"/>
  <cols>
    <col min="1" max="1" width="2.7109375" style="1" customWidth="1"/>
    <col min="2" max="2" width="12.42578125" style="1" customWidth="1"/>
    <col min="3" max="22" width="11.42578125" style="1"/>
    <col min="23" max="23" width="9.5703125" style="1" customWidth="1"/>
    <col min="24" max="16384" width="11.42578125" style="1"/>
  </cols>
  <sheetData>
    <row r="1" spans="3:4" ht="6.75" customHeight="1"/>
    <row r="2" spans="3:4" ht="18" customHeight="1"/>
    <row r="3" spans="3:4" ht="18" customHeight="1">
      <c r="C3" s="45" t="s">
        <v>134</v>
      </c>
      <c r="D3" s="10"/>
    </row>
    <row r="4" spans="3:4" ht="18" customHeight="1">
      <c r="C4" s="47" t="s">
        <v>34</v>
      </c>
    </row>
    <row r="5" spans="3:4" ht="18" customHeight="1"/>
    <row r="6" spans="3:4" ht="18" customHeight="1"/>
    <row r="7" spans="3:4" ht="18" customHeight="1"/>
    <row r="8" spans="3:4" ht="18" customHeight="1"/>
    <row r="9" spans="3:4" ht="18" customHeight="1"/>
    <row r="10" spans="3:4" ht="18" customHeight="1"/>
    <row r="11" spans="3:4" ht="18" customHeight="1"/>
    <row r="12" spans="3:4" ht="18" customHeight="1"/>
    <row r="13" spans="3:4" ht="18" customHeight="1"/>
    <row r="14" spans="3:4" ht="18" customHeight="1"/>
    <row r="15" spans="3:4" ht="18" customHeight="1"/>
    <row r="16" spans="3:4" ht="18" customHeight="1"/>
    <row r="17" spans="2:33" ht="18" customHeight="1"/>
    <row r="18" spans="2:33" ht="18" customHeight="1"/>
    <row r="19" spans="2:33" ht="18" customHeight="1"/>
    <row r="20" spans="2:33" ht="18" customHeight="1"/>
    <row r="21" spans="2:33" ht="18" customHeight="1"/>
    <row r="22" spans="2:33" ht="18" customHeight="1"/>
    <row r="23" spans="2:33" ht="18" customHeight="1"/>
    <row r="24" spans="2:33" ht="18" customHeight="1"/>
    <row r="25" spans="2:33" s="2" customFormat="1" ht="16.5"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1"/>
      <c r="R25" s="3"/>
    </row>
    <row r="26" spans="2:33" s="4" customFormat="1" ht="38.25">
      <c r="C26" s="5" t="s">
        <v>0</v>
      </c>
      <c r="D26" s="6" t="s">
        <v>1</v>
      </c>
      <c r="E26" s="6" t="s">
        <v>2</v>
      </c>
      <c r="F26" s="6" t="s">
        <v>3</v>
      </c>
      <c r="G26" s="6" t="s">
        <v>4</v>
      </c>
      <c r="H26" s="7" t="s">
        <v>5</v>
      </c>
      <c r="I26" s="8" t="s">
        <v>6</v>
      </c>
      <c r="J26" s="8" t="s">
        <v>7</v>
      </c>
      <c r="K26" s="8" t="s">
        <v>8</v>
      </c>
      <c r="L26" s="8" t="s">
        <v>9</v>
      </c>
      <c r="M26" s="8" t="s">
        <v>10</v>
      </c>
      <c r="N26" s="6" t="s">
        <v>11</v>
      </c>
      <c r="O26" s="6" t="s">
        <v>12</v>
      </c>
      <c r="P26" s="6" t="s">
        <v>13</v>
      </c>
      <c r="Q26" s="1"/>
      <c r="R26" s="6" t="s">
        <v>14</v>
      </c>
      <c r="S26" s="6" t="s">
        <v>15</v>
      </c>
      <c r="T26" s="6" t="s">
        <v>16</v>
      </c>
      <c r="U26" s="6" t="s">
        <v>17</v>
      </c>
      <c r="V26" s="6" t="s">
        <v>18</v>
      </c>
      <c r="W26" s="6" t="s">
        <v>19</v>
      </c>
      <c r="X26" s="6" t="s">
        <v>135</v>
      </c>
    </row>
    <row r="27" spans="2:33">
      <c r="B27" s="72">
        <v>1990</v>
      </c>
      <c r="C27" s="69">
        <v>2724.132764</v>
      </c>
      <c r="D27" s="69">
        <v>1418.3845589999999</v>
      </c>
      <c r="E27" s="69">
        <v>1305.7482050000001</v>
      </c>
      <c r="F27" s="69">
        <v>1123.6760419999998</v>
      </c>
      <c r="G27" s="69">
        <v>182.07216299999999</v>
      </c>
      <c r="H27" s="69">
        <v>1647.334756</v>
      </c>
      <c r="I27" s="69">
        <v>180.13251099999999</v>
      </c>
      <c r="J27" s="69">
        <v>68.817297999999994</v>
      </c>
      <c r="K27" s="69">
        <v>856.88219400000003</v>
      </c>
      <c r="L27" s="69">
        <v>537.81015500000001</v>
      </c>
      <c r="M27" s="69">
        <v>3.6925979999999998</v>
      </c>
      <c r="N27" s="69">
        <v>1076.798008</v>
      </c>
      <c r="O27" s="69">
        <v>1347.1474020000001</v>
      </c>
      <c r="P27" s="69">
        <v>-270.34939400000002</v>
      </c>
      <c r="R27" s="70">
        <v>165.36607110837889</v>
      </c>
      <c r="S27" s="70">
        <v>82.719909012244827</v>
      </c>
      <c r="T27" s="70">
        <v>15231.973</v>
      </c>
      <c r="U27" s="70">
        <v>17.88430667517596</v>
      </c>
      <c r="V27" s="70">
        <v>10.814979490838121</v>
      </c>
      <c r="W27" s="70">
        <v>28.699286166014083</v>
      </c>
      <c r="X27" s="68">
        <v>19.270222150285274</v>
      </c>
      <c r="Y27" s="10"/>
      <c r="Z27" s="10"/>
      <c r="AA27" s="10"/>
      <c r="AB27" s="10"/>
      <c r="AC27" s="10"/>
      <c r="AD27" s="10"/>
      <c r="AE27" s="10"/>
      <c r="AF27" s="10"/>
      <c r="AG27" s="10"/>
    </row>
    <row r="28" spans="2:33">
      <c r="B28" s="72">
        <v>1991</v>
      </c>
      <c r="C28" s="69">
        <v>2851.0126609999998</v>
      </c>
      <c r="D28" s="69">
        <v>1151.7198640000001</v>
      </c>
      <c r="E28" s="69">
        <v>1699.2927970000001</v>
      </c>
      <c r="F28" s="69">
        <v>1483.92785</v>
      </c>
      <c r="G28" s="69">
        <v>215.36494699999997</v>
      </c>
      <c r="H28" s="69">
        <v>2116.5115019999998</v>
      </c>
      <c r="I28" s="69">
        <v>267.07090999999997</v>
      </c>
      <c r="J28" s="69">
        <v>66.461581999999993</v>
      </c>
      <c r="K28" s="69">
        <v>1025.843762</v>
      </c>
      <c r="L28" s="69">
        <v>755.91775600000005</v>
      </c>
      <c r="M28" s="69">
        <v>1.217492</v>
      </c>
      <c r="N28" s="69">
        <v>734.50115900000003</v>
      </c>
      <c r="O28" s="69">
        <v>1082.0761190000001</v>
      </c>
      <c r="P28" s="69">
        <v>-347.57495999999998</v>
      </c>
      <c r="R28" s="70">
        <v>134.70338612882247</v>
      </c>
      <c r="S28" s="70">
        <v>82.890313080766347</v>
      </c>
      <c r="T28" s="70">
        <v>16980.041000000001</v>
      </c>
      <c r="U28" s="70">
        <v>16.790375600388714</v>
      </c>
      <c r="V28" s="70">
        <v>12.464701952133094</v>
      </c>
      <c r="W28" s="70">
        <v>29.255077552521808</v>
      </c>
      <c r="X28" s="68">
        <v>16.157365695812864</v>
      </c>
      <c r="Y28" s="10"/>
      <c r="Z28" s="10"/>
      <c r="AA28" s="10"/>
      <c r="AB28" s="10"/>
      <c r="AC28" s="10"/>
      <c r="AD28" s="10"/>
      <c r="AE28" s="10"/>
      <c r="AF28" s="10"/>
      <c r="AG28" s="10"/>
    </row>
    <row r="29" spans="2:33">
      <c r="B29" s="72">
        <v>1992</v>
      </c>
      <c r="C29" s="69">
        <v>3101.526523</v>
      </c>
      <c r="D29" s="69">
        <v>1345.3260700000001</v>
      </c>
      <c r="E29" s="69">
        <v>1756.2004529999999</v>
      </c>
      <c r="F29" s="69">
        <v>1440.7592540000001</v>
      </c>
      <c r="G29" s="69">
        <v>315.44119900000004</v>
      </c>
      <c r="H29" s="69">
        <v>1976.945279</v>
      </c>
      <c r="I29" s="69">
        <v>391.146884</v>
      </c>
      <c r="J29" s="69">
        <v>75.440805999999995</v>
      </c>
      <c r="K29" s="69">
        <v>812.56912</v>
      </c>
      <c r="L29" s="69">
        <v>695.63405399999999</v>
      </c>
      <c r="M29" s="69">
        <v>2.1544149999999997</v>
      </c>
      <c r="N29" s="69">
        <v>1124.581244</v>
      </c>
      <c r="O29" s="69">
        <v>1268.0876350000001</v>
      </c>
      <c r="P29" s="69">
        <v>-143.50639100000001</v>
      </c>
      <c r="R29" s="70">
        <v>156.88479372422731</v>
      </c>
      <c r="S29" s="70">
        <v>92.358470775998015</v>
      </c>
      <c r="T29" s="70">
        <v>18085.190999999999</v>
      </c>
      <c r="U29" s="70">
        <v>17.14953700516627</v>
      </c>
      <c r="V29" s="70">
        <v>10.931293338289876</v>
      </c>
      <c r="W29" s="70">
        <v>28.080830343456149</v>
      </c>
      <c r="X29" s="68">
        <v>16.808183541532379</v>
      </c>
      <c r="Y29" s="10"/>
      <c r="Z29" s="10"/>
      <c r="AA29" s="10"/>
      <c r="AB29" s="10"/>
      <c r="AC29" s="10"/>
      <c r="AD29" s="10"/>
      <c r="AE29" s="10"/>
      <c r="AF29" s="10"/>
      <c r="AG29" s="10"/>
    </row>
    <row r="30" spans="2:33">
      <c r="B30" s="72">
        <v>1993</v>
      </c>
      <c r="C30" s="69">
        <v>3065.6153719999998</v>
      </c>
      <c r="D30" s="69">
        <v>1256.648553</v>
      </c>
      <c r="E30" s="69">
        <v>1808.966819</v>
      </c>
      <c r="F30" s="69">
        <v>1281.5293100000001</v>
      </c>
      <c r="G30" s="69">
        <v>527.43750899999998</v>
      </c>
      <c r="H30" s="69">
        <v>2223.0906370000002</v>
      </c>
      <c r="I30" s="69">
        <v>531.03061500000001</v>
      </c>
      <c r="J30" s="69">
        <v>59.099001999999999</v>
      </c>
      <c r="K30" s="69">
        <v>816.46785900000009</v>
      </c>
      <c r="L30" s="69">
        <v>807.00047499999994</v>
      </c>
      <c r="M30" s="69">
        <v>9.4926859999999991</v>
      </c>
      <c r="N30" s="69">
        <v>842.52473499999996</v>
      </c>
      <c r="O30" s="69">
        <v>1194.4661249999999</v>
      </c>
      <c r="P30" s="69">
        <v>-351.94139000000001</v>
      </c>
      <c r="R30" s="70">
        <v>137.89880272884255</v>
      </c>
      <c r="S30" s="70">
        <v>83.593983901883234</v>
      </c>
      <c r="T30" s="70">
        <v>18929.248</v>
      </c>
      <c r="U30" s="70">
        <v>16.195124983306254</v>
      </c>
      <c r="V30" s="70">
        <v>11.744210002425877</v>
      </c>
      <c r="W30" s="70">
        <v>27.939334985732128</v>
      </c>
      <c r="X30" s="68">
        <v>14.415325593951801</v>
      </c>
      <c r="Y30" s="10"/>
      <c r="Z30" s="10"/>
      <c r="AA30" s="10"/>
      <c r="AB30" s="10"/>
      <c r="AC30" s="10"/>
      <c r="AD30" s="10"/>
      <c r="AE30" s="10"/>
      <c r="AF30" s="10"/>
      <c r="AG30" s="10"/>
    </row>
    <row r="31" spans="2:33">
      <c r="B31" s="72">
        <v>1994</v>
      </c>
      <c r="C31" s="69">
        <v>3842.6826690000003</v>
      </c>
      <c r="D31" s="69">
        <v>1304.812449</v>
      </c>
      <c r="E31" s="69">
        <v>2537.8702200000002</v>
      </c>
      <c r="F31" s="69">
        <v>1835.630228</v>
      </c>
      <c r="G31" s="69">
        <v>702.23999199999992</v>
      </c>
      <c r="H31" s="69">
        <v>3209.4242730000001</v>
      </c>
      <c r="I31" s="69">
        <v>818.626081</v>
      </c>
      <c r="J31" s="69">
        <v>78.204539000000011</v>
      </c>
      <c r="K31" s="69">
        <v>1145.841621</v>
      </c>
      <c r="L31" s="69">
        <v>1166.0929350000001</v>
      </c>
      <c r="M31" s="69">
        <v>0.65909699999999993</v>
      </c>
      <c r="N31" s="69">
        <v>633.25839599999995</v>
      </c>
      <c r="O31" s="69">
        <v>1223.687183</v>
      </c>
      <c r="P31" s="69">
        <v>-590.42878700000006</v>
      </c>
      <c r="R31" s="70">
        <v>119.73121476420016</v>
      </c>
      <c r="S31" s="70">
        <v>81.050530962194046</v>
      </c>
      <c r="T31" s="70">
        <v>22697.319</v>
      </c>
      <c r="U31" s="70">
        <v>16.930117028359167</v>
      </c>
      <c r="V31" s="70">
        <v>14.140102947841548</v>
      </c>
      <c r="W31" s="70">
        <v>31.070219976200715</v>
      </c>
      <c r="X31" s="68">
        <v>13.677785151427962</v>
      </c>
      <c r="Y31" s="10"/>
      <c r="Z31" s="10"/>
      <c r="AA31" s="10"/>
      <c r="AB31" s="10"/>
      <c r="AC31" s="10"/>
      <c r="AD31" s="10"/>
      <c r="AE31" s="10"/>
      <c r="AF31" s="10"/>
      <c r="AG31" s="10"/>
    </row>
    <row r="32" spans="2:33">
      <c r="B32" s="72">
        <v>1995</v>
      </c>
      <c r="C32" s="69">
        <v>4380.7061370000001</v>
      </c>
      <c r="D32" s="69">
        <v>1529.936672</v>
      </c>
      <c r="E32" s="69">
        <v>2850.7694649999999</v>
      </c>
      <c r="F32" s="69">
        <v>1997.392805</v>
      </c>
      <c r="G32" s="69">
        <v>853.37666000000002</v>
      </c>
      <c r="H32" s="69">
        <v>3737.2095119999999</v>
      </c>
      <c r="I32" s="69">
        <v>822.12274300000001</v>
      </c>
      <c r="J32" s="69">
        <v>199.68318900000003</v>
      </c>
      <c r="K32" s="69">
        <v>1516.1969429999999</v>
      </c>
      <c r="L32" s="69">
        <v>1198.283696</v>
      </c>
      <c r="M32" s="69">
        <v>0.92294100000000001</v>
      </c>
      <c r="N32" s="69">
        <v>643.49662499999999</v>
      </c>
      <c r="O32" s="69">
        <v>1327.195299</v>
      </c>
      <c r="P32" s="69">
        <v>-683.69867399999998</v>
      </c>
      <c r="R32" s="70">
        <v>117.21863927975575</v>
      </c>
      <c r="S32" s="70">
        <v>80.586523030658441</v>
      </c>
      <c r="T32" s="70">
        <v>24420.668000000001</v>
      </c>
      <c r="U32" s="70">
        <v>17.938518868525627</v>
      </c>
      <c r="V32" s="70">
        <v>15.303469634819161</v>
      </c>
      <c r="W32" s="70">
        <v>33.241988503344785</v>
      </c>
      <c r="X32" s="68">
        <v>14.827750201579155</v>
      </c>
      <c r="Y32" s="10"/>
      <c r="Z32" s="10"/>
      <c r="AA32" s="10"/>
      <c r="AB32" s="10"/>
      <c r="AC32" s="10"/>
      <c r="AD32" s="10"/>
      <c r="AE32" s="10"/>
      <c r="AF32" s="10"/>
      <c r="AG32" s="10"/>
    </row>
    <row r="33" spans="2:33">
      <c r="B33" s="72">
        <v>1996</v>
      </c>
      <c r="C33" s="69">
        <v>4872.6482290000004</v>
      </c>
      <c r="D33" s="69">
        <v>1748.6748540000001</v>
      </c>
      <c r="E33" s="69">
        <v>3123.973375</v>
      </c>
      <c r="F33" s="69">
        <v>2015.5386059999998</v>
      </c>
      <c r="G33" s="69">
        <v>1108.4347690000002</v>
      </c>
      <c r="H33" s="69">
        <v>3570.8889410000002</v>
      </c>
      <c r="I33" s="69">
        <v>797.277241</v>
      </c>
      <c r="J33" s="69">
        <v>122.356978</v>
      </c>
      <c r="K33" s="69">
        <v>1581.4909850000001</v>
      </c>
      <c r="L33" s="69">
        <v>1068.8439969999999</v>
      </c>
      <c r="M33" s="69">
        <v>0.91974</v>
      </c>
      <c r="N33" s="69">
        <v>1192.757292</v>
      </c>
      <c r="O33" s="69">
        <v>1622.8775479999999</v>
      </c>
      <c r="P33" s="69">
        <v>-430.12025599999998</v>
      </c>
      <c r="R33" s="70">
        <v>136.45476825262037</v>
      </c>
      <c r="S33" s="70">
        <v>90.588499933239547</v>
      </c>
      <c r="T33" s="70">
        <v>25213.78</v>
      </c>
      <c r="U33" s="70">
        <v>19.325338084967825</v>
      </c>
      <c r="V33" s="70">
        <v>14.16244982307294</v>
      </c>
      <c r="W33" s="70">
        <v>33.487787908040758</v>
      </c>
      <c r="X33" s="68">
        <v>18.041882604811825</v>
      </c>
      <c r="Y33" s="10"/>
      <c r="Z33" s="10"/>
      <c r="AA33" s="10"/>
      <c r="AB33" s="10"/>
      <c r="AC33" s="10"/>
      <c r="AD33" s="10"/>
      <c r="AE33" s="10"/>
      <c r="AF33" s="10"/>
      <c r="AG33" s="10"/>
    </row>
    <row r="34" spans="2:33">
      <c r="B34" s="72">
        <v>1997</v>
      </c>
      <c r="C34" s="69">
        <v>5264.3629630000005</v>
      </c>
      <c r="D34" s="69">
        <v>1557.265594</v>
      </c>
      <c r="E34" s="69">
        <v>3707.0973690000001</v>
      </c>
      <c r="F34" s="69">
        <v>2569.8298489999997</v>
      </c>
      <c r="G34" s="69">
        <v>1137.2675200000001</v>
      </c>
      <c r="H34" s="69">
        <v>4520.0512529999996</v>
      </c>
      <c r="I34" s="69">
        <v>944.06242299999997</v>
      </c>
      <c r="J34" s="69">
        <v>378.62035700000001</v>
      </c>
      <c r="K34" s="69">
        <v>1792.090635</v>
      </c>
      <c r="L34" s="69">
        <v>1404.6487450000002</v>
      </c>
      <c r="M34" s="69">
        <v>0.62909300000000001</v>
      </c>
      <c r="N34" s="69">
        <v>598.30971299999999</v>
      </c>
      <c r="O34" s="69">
        <v>1173.87519</v>
      </c>
      <c r="P34" s="69">
        <v>-575.56547699999999</v>
      </c>
      <c r="R34" s="70">
        <v>116.46688650943935</v>
      </c>
      <c r="S34" s="70">
        <v>89.512476776577373</v>
      </c>
      <c r="T34" s="70">
        <v>28147.972000000002</v>
      </c>
      <c r="U34" s="70">
        <v>18.702459143415375</v>
      </c>
      <c r="V34" s="70">
        <v>16.058177310251693</v>
      </c>
      <c r="W34" s="70">
        <v>34.760636453667068</v>
      </c>
      <c r="X34" s="68">
        <v>15.510184466474611</v>
      </c>
      <c r="Y34" s="10"/>
      <c r="Z34" s="10"/>
      <c r="AA34" s="10"/>
      <c r="AB34" s="10"/>
      <c r="AC34" s="10"/>
      <c r="AD34" s="10"/>
      <c r="AE34" s="10"/>
      <c r="AF34" s="10"/>
      <c r="AG34" s="10"/>
    </row>
    <row r="35" spans="2:33">
      <c r="B35" s="72">
        <v>1998</v>
      </c>
      <c r="C35" s="69">
        <v>4203.0487539999995</v>
      </c>
      <c r="D35" s="69">
        <v>922.94468500000005</v>
      </c>
      <c r="E35" s="69">
        <v>3280.104069</v>
      </c>
      <c r="F35" s="69">
        <v>2182.2454559999996</v>
      </c>
      <c r="G35" s="69">
        <v>1097.8586129999999</v>
      </c>
      <c r="H35" s="69">
        <v>5109.9302699999998</v>
      </c>
      <c r="I35" s="69">
        <v>1087.1634750000001</v>
      </c>
      <c r="J35" s="69">
        <v>273.03470899999996</v>
      </c>
      <c r="K35" s="69">
        <v>1985.1799580000002</v>
      </c>
      <c r="L35" s="69">
        <v>1763.1862900000001</v>
      </c>
      <c r="M35" s="69">
        <v>1.3658379999999999</v>
      </c>
      <c r="N35" s="69">
        <v>-994.88351399999897</v>
      </c>
      <c r="O35" s="69">
        <v>644.52311999999995</v>
      </c>
      <c r="P35" s="69">
        <v>-1639.4066339999999</v>
      </c>
      <c r="R35" s="70">
        <v>82.252565728259924</v>
      </c>
      <c r="S35" s="70">
        <v>67.814242164903334</v>
      </c>
      <c r="T35" s="70">
        <v>27967.905999999999</v>
      </c>
      <c r="U35" s="70">
        <v>15.028113845920391</v>
      </c>
      <c r="V35" s="70">
        <v>18.270693093719636</v>
      </c>
      <c r="W35" s="70">
        <v>33.298806939640031</v>
      </c>
      <c r="X35" s="68">
        <v>9.1449113489818057</v>
      </c>
      <c r="Y35" s="10"/>
      <c r="Z35" s="10"/>
      <c r="AA35" s="10"/>
      <c r="AB35" s="10"/>
      <c r="AC35" s="10"/>
      <c r="AD35" s="10"/>
      <c r="AE35" s="10"/>
      <c r="AF35" s="10"/>
      <c r="AG35" s="10"/>
    </row>
    <row r="36" spans="2:33">
      <c r="B36" s="72">
        <v>1999</v>
      </c>
      <c r="C36" s="69">
        <v>4451.0843210000003</v>
      </c>
      <c r="D36" s="69">
        <v>1479.68244</v>
      </c>
      <c r="E36" s="69">
        <v>2971.4018810000002</v>
      </c>
      <c r="F36" s="69">
        <v>1816.7426580000001</v>
      </c>
      <c r="G36" s="69">
        <v>1154.6592230000001</v>
      </c>
      <c r="H36" s="69">
        <v>2736.9021239999997</v>
      </c>
      <c r="I36" s="69">
        <v>570.38647400000002</v>
      </c>
      <c r="J36" s="69">
        <v>199.51494500000001</v>
      </c>
      <c r="K36" s="69">
        <v>1185.777681</v>
      </c>
      <c r="L36" s="69">
        <v>779.76558299999999</v>
      </c>
      <c r="M36" s="69">
        <v>1.457441</v>
      </c>
      <c r="N36" s="69">
        <v>1665.180198</v>
      </c>
      <c r="O36" s="69">
        <v>1278.567074</v>
      </c>
      <c r="P36" s="69">
        <v>386.61312400000003</v>
      </c>
      <c r="R36" s="70">
        <v>162.63220675552375</v>
      </c>
      <c r="S36" s="70">
        <v>117.10478816918466</v>
      </c>
      <c r="T36" s="70">
        <v>19635.45</v>
      </c>
      <c r="U36" s="70">
        <v>22.668613762353296</v>
      </c>
      <c r="V36" s="70">
        <v>13.938576014300663</v>
      </c>
      <c r="W36" s="70">
        <v>36.607189776653961</v>
      </c>
      <c r="X36" s="68">
        <v>15.120002192854477</v>
      </c>
      <c r="Y36" s="10"/>
      <c r="Z36" s="10"/>
      <c r="AA36" s="10"/>
      <c r="AB36" s="10"/>
      <c r="AC36" s="10"/>
      <c r="AD36" s="10"/>
      <c r="AE36" s="10"/>
      <c r="AF36" s="10"/>
      <c r="AG36" s="10"/>
    </row>
    <row r="37" spans="2:33">
      <c r="B37" s="72">
        <v>2000</v>
      </c>
      <c r="C37" s="69">
        <v>4907.0053171300005</v>
      </c>
      <c r="D37" s="69">
        <v>2418.1654349999999</v>
      </c>
      <c r="E37" s="69">
        <v>2488.8398821299998</v>
      </c>
      <c r="F37" s="69">
        <v>1305.735617</v>
      </c>
      <c r="G37" s="69">
        <v>1183.1042651299999</v>
      </c>
      <c r="H37" s="69">
        <v>3400.95238049</v>
      </c>
      <c r="I37" s="69">
        <v>683.41977800000006</v>
      </c>
      <c r="J37" s="69">
        <v>255.92940900000002</v>
      </c>
      <c r="K37" s="69">
        <v>1482.783764</v>
      </c>
      <c r="L37" s="69">
        <v>977.12697748999994</v>
      </c>
      <c r="M37" s="69">
        <v>1.6924520000000001</v>
      </c>
      <c r="N37" s="69">
        <v>1438.3750617799999</v>
      </c>
      <c r="O37" s="69">
        <v>2158.9299559999999</v>
      </c>
      <c r="P37" s="69">
        <v>-720.55489422000005</v>
      </c>
      <c r="R37" s="70">
        <v>144.28327033567615</v>
      </c>
      <c r="S37" s="70">
        <v>79.135825228992701</v>
      </c>
      <c r="T37" s="70">
        <v>18318.600999999999</v>
      </c>
      <c r="U37" s="70">
        <v>26.787009101459226</v>
      </c>
      <c r="V37" s="70">
        <v>18.565568301258377</v>
      </c>
      <c r="W37" s="70">
        <v>45.3525774027176</v>
      </c>
      <c r="X37" s="68">
        <v>24.921984200547527</v>
      </c>
      <c r="Y37" s="10"/>
      <c r="Z37" s="10"/>
      <c r="AA37" s="10"/>
      <c r="AB37" s="10"/>
      <c r="AC37" s="10"/>
      <c r="AD37" s="10"/>
      <c r="AE37" s="10"/>
      <c r="AF37" s="10"/>
      <c r="AG37" s="10"/>
    </row>
    <row r="38" spans="2:33">
      <c r="B38" s="72">
        <v>2001</v>
      </c>
      <c r="C38" s="69">
        <v>4678.4364589999996</v>
      </c>
      <c r="D38" s="69">
        <v>1899.9937669999999</v>
      </c>
      <c r="E38" s="69">
        <v>2778.4426919999996</v>
      </c>
      <c r="F38" s="69">
        <v>1368.6240109999999</v>
      </c>
      <c r="G38" s="69">
        <v>1409.8186810000002</v>
      </c>
      <c r="H38" s="69">
        <v>4936.0335169999998</v>
      </c>
      <c r="I38" s="69">
        <v>1313.135579</v>
      </c>
      <c r="J38" s="69">
        <v>249.583305</v>
      </c>
      <c r="K38" s="69">
        <v>1781.5682810000001</v>
      </c>
      <c r="L38" s="69">
        <v>1576.052567</v>
      </c>
      <c r="M38" s="69">
        <v>15.693785</v>
      </c>
      <c r="N38" s="69">
        <v>-302.12124791699898</v>
      </c>
      <c r="O38" s="69">
        <v>1647.4423650000001</v>
      </c>
      <c r="P38" s="69">
        <v>-1949.563612917</v>
      </c>
      <c r="R38" s="70">
        <v>94.781294391279545</v>
      </c>
      <c r="S38" s="70">
        <v>59.286721640306631</v>
      </c>
      <c r="T38" s="70">
        <v>24468.324000000001</v>
      </c>
      <c r="U38" s="70">
        <v>19.120379716240475</v>
      </c>
      <c r="V38" s="70">
        <v>20.173157413642226</v>
      </c>
      <c r="W38" s="70">
        <v>39.293537129882701</v>
      </c>
      <c r="X38" s="68">
        <v>18.993075297921095</v>
      </c>
      <c r="Y38" s="10"/>
      <c r="Z38" s="10"/>
      <c r="AA38" s="10"/>
      <c r="AB38" s="10"/>
      <c r="AC38" s="10"/>
      <c r="AD38" s="10"/>
      <c r="AE38" s="10"/>
      <c r="AF38" s="10"/>
      <c r="AG38" s="10"/>
    </row>
    <row r="39" spans="2:33">
      <c r="B39" s="72">
        <v>2002</v>
      </c>
      <c r="C39" s="69">
        <v>5036.1211979999998</v>
      </c>
      <c r="D39" s="69">
        <v>2054.9882459999999</v>
      </c>
      <c r="E39" s="69">
        <v>2981.1329519999999</v>
      </c>
      <c r="F39" s="69">
        <v>1483.2020030000001</v>
      </c>
      <c r="G39" s="69">
        <v>1497.9309490000001</v>
      </c>
      <c r="H39" s="69">
        <v>6129.1785265030003</v>
      </c>
      <c r="I39" s="69">
        <v>1738.0419990000003</v>
      </c>
      <c r="J39" s="69">
        <v>408.91160350300004</v>
      </c>
      <c r="K39" s="69">
        <v>2096.3452459999999</v>
      </c>
      <c r="L39" s="69">
        <v>1881.3508919999999</v>
      </c>
      <c r="M39" s="69">
        <v>4.5287859999999993</v>
      </c>
      <c r="N39" s="69">
        <v>-1145.2213050129999</v>
      </c>
      <c r="O39" s="69">
        <v>1643.188515497</v>
      </c>
      <c r="P39" s="69">
        <v>-2788.4098205099999</v>
      </c>
      <c r="R39" s="70">
        <v>82.166332343289668</v>
      </c>
      <c r="S39" s="70">
        <v>52.115276998936643</v>
      </c>
      <c r="T39" s="70">
        <v>28548.945</v>
      </c>
      <c r="U39" s="70">
        <v>17.640305790634294</v>
      </c>
      <c r="V39" s="70">
        <v>21.469019350813142</v>
      </c>
      <c r="W39" s="70">
        <v>39.109325141447435</v>
      </c>
      <c r="X39" s="68">
        <v>21.845158184562187</v>
      </c>
      <c r="Y39" s="10"/>
      <c r="Z39" s="10"/>
      <c r="AA39" s="10"/>
      <c r="AB39" s="10"/>
      <c r="AC39" s="10"/>
      <c r="AD39" s="10"/>
      <c r="AE39" s="10"/>
      <c r="AF39" s="10"/>
      <c r="AG39" s="10"/>
    </row>
    <row r="40" spans="2:33">
      <c r="B40" s="72">
        <v>2003</v>
      </c>
      <c r="C40" s="69">
        <v>6222.6928420000004</v>
      </c>
      <c r="D40" s="69">
        <v>2606.8191000000002</v>
      </c>
      <c r="E40" s="69">
        <v>3615.8737420000002</v>
      </c>
      <c r="F40" s="69">
        <v>1739.490483</v>
      </c>
      <c r="G40" s="69">
        <v>1876.3832590000002</v>
      </c>
      <c r="H40" s="69">
        <v>6227.8035269999991</v>
      </c>
      <c r="I40" s="69">
        <v>1809.7500140000002</v>
      </c>
      <c r="J40" s="69">
        <v>733.42043300000012</v>
      </c>
      <c r="K40" s="69">
        <v>1998.920723</v>
      </c>
      <c r="L40" s="69">
        <v>1685.0855499999998</v>
      </c>
      <c r="M40" s="69">
        <v>0.626807</v>
      </c>
      <c r="N40" s="69">
        <v>-31.0396849999997</v>
      </c>
      <c r="O40" s="69">
        <v>1936.5204980000001</v>
      </c>
      <c r="P40" s="69">
        <v>-1967.5601830000001</v>
      </c>
      <c r="R40" s="70">
        <v>99.917937600667045</v>
      </c>
      <c r="S40" s="70">
        <v>65.81036815486388</v>
      </c>
      <c r="T40" s="70">
        <v>32432.858</v>
      </c>
      <c r="U40" s="70">
        <v>19.186384505491315</v>
      </c>
      <c r="V40" s="70">
        <v>19.202142244140184</v>
      </c>
      <c r="W40" s="70">
        <v>38.388526749631502</v>
      </c>
      <c r="X40" s="68">
        <v>26.256122808490748</v>
      </c>
      <c r="Y40" s="10"/>
      <c r="Z40" s="10"/>
      <c r="AA40" s="10"/>
      <c r="AB40" s="10"/>
      <c r="AC40" s="10"/>
      <c r="AD40" s="10"/>
      <c r="AE40" s="10"/>
      <c r="AF40" s="10"/>
      <c r="AG40" s="10"/>
    </row>
    <row r="41" spans="2:33">
      <c r="B41" s="72">
        <v>2004</v>
      </c>
      <c r="C41" s="69">
        <v>7752.8914759999998</v>
      </c>
      <c r="D41" s="69">
        <v>4233.9665829999994</v>
      </c>
      <c r="E41" s="69">
        <v>3518.9248930000003</v>
      </c>
      <c r="F41" s="69">
        <v>1678.9224360000001</v>
      </c>
      <c r="G41" s="69">
        <v>1840.002457</v>
      </c>
      <c r="H41" s="69">
        <v>7529.3828650000005</v>
      </c>
      <c r="I41" s="69">
        <v>2098.9598650000003</v>
      </c>
      <c r="J41" s="69">
        <v>971.5352180000001</v>
      </c>
      <c r="K41" s="69">
        <v>2523.0728689999996</v>
      </c>
      <c r="L41" s="69">
        <v>1934.6607670000001</v>
      </c>
      <c r="M41" s="69">
        <v>1.1541459999999999</v>
      </c>
      <c r="N41" s="69">
        <v>202.956715940001</v>
      </c>
      <c r="O41" s="69">
        <v>3393.8009729999999</v>
      </c>
      <c r="P41" s="69">
        <v>-3190.84425706</v>
      </c>
      <c r="R41" s="70">
        <v>102.96848513360861</v>
      </c>
      <c r="S41" s="70">
        <v>53.659753663380584</v>
      </c>
      <c r="T41" s="70">
        <v>36591.661</v>
      </c>
      <c r="U41" s="70">
        <v>21.187591008782029</v>
      </c>
      <c r="V41" s="70">
        <v>20.576772573947931</v>
      </c>
      <c r="W41" s="70">
        <v>41.764363582729956</v>
      </c>
      <c r="X41" s="68">
        <v>32.170328504745441</v>
      </c>
      <c r="Y41" s="10"/>
      <c r="Z41" s="10"/>
      <c r="AA41" s="10"/>
      <c r="AB41" s="10"/>
      <c r="AC41" s="10"/>
      <c r="AD41" s="10"/>
      <c r="AE41" s="10"/>
      <c r="AF41" s="10"/>
      <c r="AG41" s="10"/>
    </row>
    <row r="42" spans="2:33">
      <c r="B42" s="72">
        <v>2005</v>
      </c>
      <c r="C42" s="69">
        <v>10100.030713</v>
      </c>
      <c r="D42" s="69">
        <v>5869.8264060000001</v>
      </c>
      <c r="E42" s="69">
        <v>4230.204307</v>
      </c>
      <c r="F42" s="69">
        <v>1927.2132009999998</v>
      </c>
      <c r="G42" s="69">
        <v>2302.9911059999999</v>
      </c>
      <c r="H42" s="69">
        <v>9563.682288</v>
      </c>
      <c r="I42" s="69">
        <v>2337.2684900000004</v>
      </c>
      <c r="J42" s="69">
        <v>1714.9726000000001</v>
      </c>
      <c r="K42" s="69">
        <v>2934.8591200000001</v>
      </c>
      <c r="L42" s="69">
        <v>2557.0482000000002</v>
      </c>
      <c r="M42" s="69">
        <v>5.2131800000000004</v>
      </c>
      <c r="N42" s="69">
        <v>519.81084332</v>
      </c>
      <c r="O42" s="69">
        <v>4270.0125289999996</v>
      </c>
      <c r="P42" s="69">
        <v>-3750.2016856800001</v>
      </c>
      <c r="R42" s="70">
        <v>105.60817903448113</v>
      </c>
      <c r="S42" s="70">
        <v>53.896812025900473</v>
      </c>
      <c r="T42" s="70">
        <v>41507.084999999999</v>
      </c>
      <c r="U42" s="70">
        <v>24.333269158747235</v>
      </c>
      <c r="V42" s="70">
        <v>23.041083920973975</v>
      </c>
      <c r="W42" s="70">
        <v>47.37435307972121</v>
      </c>
      <c r="X42" s="68">
        <v>42.835546418560639</v>
      </c>
      <c r="Y42" s="10"/>
      <c r="Z42" s="10"/>
      <c r="AA42" s="10"/>
      <c r="AB42" s="10"/>
      <c r="AC42" s="10"/>
      <c r="AD42" s="10"/>
      <c r="AE42" s="10"/>
      <c r="AF42" s="10"/>
      <c r="AG42" s="10"/>
    </row>
    <row r="43" spans="2:33">
      <c r="B43" s="72">
        <v>2006</v>
      </c>
      <c r="C43" s="69">
        <v>12728.1475438</v>
      </c>
      <c r="D43" s="69">
        <v>7544.5091670000002</v>
      </c>
      <c r="E43" s="69">
        <v>5183.6383767999996</v>
      </c>
      <c r="F43" s="69">
        <v>2200.168721</v>
      </c>
      <c r="G43" s="69">
        <v>2983.4696558000001</v>
      </c>
      <c r="H43" s="69">
        <v>11266.018471000001</v>
      </c>
      <c r="I43" s="69">
        <v>2683.1399040000001</v>
      </c>
      <c r="J43" s="69">
        <v>2384.8879319999996</v>
      </c>
      <c r="K43" s="69">
        <v>3409.9912079999995</v>
      </c>
      <c r="L43" s="69">
        <v>2786.5880219999999</v>
      </c>
      <c r="M43" s="69">
        <v>1.4114049999999998</v>
      </c>
      <c r="N43" s="69">
        <v>1448.69007091</v>
      </c>
      <c r="O43" s="69">
        <v>5288.3040920000003</v>
      </c>
      <c r="P43" s="69">
        <v>-3839.6140210899998</v>
      </c>
      <c r="R43" s="70">
        <v>112.97822364275083</v>
      </c>
      <c r="S43" s="70">
        <v>58.366875185956538</v>
      </c>
      <c r="T43" s="70">
        <v>46802.044000000002</v>
      </c>
      <c r="U43" s="70">
        <v>27.195708682723343</v>
      </c>
      <c r="V43" s="70">
        <v>24.07163770667794</v>
      </c>
      <c r="W43" s="70">
        <v>51.267346389401283</v>
      </c>
      <c r="X43" s="68">
        <v>52.797985051361806</v>
      </c>
      <c r="Y43" s="10"/>
      <c r="Z43" s="10"/>
      <c r="AA43" s="10"/>
      <c r="AB43" s="10"/>
      <c r="AC43" s="10"/>
      <c r="AD43" s="10"/>
      <c r="AE43" s="10"/>
      <c r="AF43" s="10"/>
      <c r="AG43" s="10"/>
    </row>
    <row r="44" spans="2:33">
      <c r="B44" s="72">
        <v>2007</v>
      </c>
      <c r="C44" s="69">
        <v>14321.31571058</v>
      </c>
      <c r="D44" s="69">
        <v>8328.4438300000002</v>
      </c>
      <c r="E44" s="69">
        <v>5992.8718805799999</v>
      </c>
      <c r="F44" s="69">
        <v>2447.0986927700001</v>
      </c>
      <c r="G44" s="69">
        <v>3545.7731878099999</v>
      </c>
      <c r="H44" s="69">
        <v>12895.240608</v>
      </c>
      <c r="I44" s="69">
        <v>3020.696175</v>
      </c>
      <c r="J44" s="69">
        <v>2582.5197210000006</v>
      </c>
      <c r="K44" s="69">
        <v>4024.4691230000008</v>
      </c>
      <c r="L44" s="69">
        <v>3264.8411540000006</v>
      </c>
      <c r="M44" s="69">
        <v>2.7144350000000004</v>
      </c>
      <c r="N44" s="69">
        <v>1414.1873663399999</v>
      </c>
      <c r="O44" s="69">
        <v>5792.0131030000002</v>
      </c>
      <c r="P44" s="69">
        <v>-4377.8257366600001</v>
      </c>
      <c r="R44" s="70">
        <v>111.05892589313366</v>
      </c>
      <c r="S44" s="70">
        <v>58.111452314534077</v>
      </c>
      <c r="T44" s="70">
        <v>51007.777000000002</v>
      </c>
      <c r="U44" s="70">
        <v>28.076729771187637</v>
      </c>
      <c r="V44" s="70">
        <v>25.280930411846803</v>
      </c>
      <c r="W44" s="70">
        <v>53.35766018303444</v>
      </c>
      <c r="X44" s="68">
        <v>62.265002357532524</v>
      </c>
      <c r="Y44" s="10"/>
      <c r="Z44" s="10"/>
      <c r="AA44" s="10"/>
      <c r="AB44" s="10"/>
      <c r="AC44" s="10"/>
      <c r="AD44" s="10"/>
      <c r="AE44" s="10"/>
      <c r="AF44" s="10"/>
      <c r="AG44" s="10"/>
    </row>
    <row r="45" spans="2:33">
      <c r="B45" s="72">
        <v>2008</v>
      </c>
      <c r="C45" s="69">
        <v>18818.320931090002</v>
      </c>
      <c r="D45" s="69">
        <v>11720.510727769999</v>
      </c>
      <c r="E45" s="69">
        <v>7097.8102033200003</v>
      </c>
      <c r="F45" s="69">
        <v>2966.0975317099997</v>
      </c>
      <c r="G45" s="69">
        <v>4131.7126716099992</v>
      </c>
      <c r="H45" s="69">
        <v>17551.929705999995</v>
      </c>
      <c r="I45" s="69">
        <v>3887.7450820000004</v>
      </c>
      <c r="J45" s="69">
        <v>3357.8616790000001</v>
      </c>
      <c r="K45" s="69">
        <v>5788.6819760000008</v>
      </c>
      <c r="L45" s="69">
        <v>4504.6922860000004</v>
      </c>
      <c r="M45" s="69">
        <v>12.948683000000001</v>
      </c>
      <c r="N45" s="69">
        <v>1081.0185343999999</v>
      </c>
      <c r="O45" s="69">
        <v>8368.2333217699997</v>
      </c>
      <c r="P45" s="69">
        <v>-7287.2147873699996</v>
      </c>
      <c r="R45" s="70">
        <v>107.21511108067565</v>
      </c>
      <c r="S45" s="70">
        <v>50.005468409891549</v>
      </c>
      <c r="T45" s="70">
        <v>61762.635000000002</v>
      </c>
      <c r="U45" s="70">
        <v>30.468779272597423</v>
      </c>
      <c r="V45" s="70">
        <v>28.418362827298406</v>
      </c>
      <c r="W45" s="70">
        <v>58.887142099895826</v>
      </c>
      <c r="X45" s="68">
        <v>83.959114275813832</v>
      </c>
      <c r="Y45" s="10"/>
      <c r="Z45" s="10"/>
      <c r="AA45" s="10"/>
      <c r="AB45" s="10"/>
      <c r="AC45" s="10"/>
      <c r="AD45" s="10"/>
      <c r="AE45" s="10"/>
      <c r="AF45" s="10"/>
      <c r="AG45" s="10"/>
    </row>
    <row r="46" spans="2:33">
      <c r="B46" s="72">
        <v>2009</v>
      </c>
      <c r="C46" s="69">
        <v>13863.054226070002</v>
      </c>
      <c r="D46" s="69">
        <v>6964.6017098100001</v>
      </c>
      <c r="E46" s="69">
        <v>6898.4525162600003</v>
      </c>
      <c r="F46" s="69">
        <v>3435.9696060500005</v>
      </c>
      <c r="G46" s="69">
        <v>3462.4829102100002</v>
      </c>
      <c r="H46" s="69">
        <v>14071.449205660001</v>
      </c>
      <c r="I46" s="69">
        <v>3102.9418360900004</v>
      </c>
      <c r="J46" s="69">
        <v>2338.3111372100002</v>
      </c>
      <c r="K46" s="69">
        <v>4631.7559061300008</v>
      </c>
      <c r="L46" s="69">
        <v>3931.9990637699998</v>
      </c>
      <c r="M46" s="69">
        <v>66.441262460000004</v>
      </c>
      <c r="N46" s="69">
        <v>-233.84421201999999</v>
      </c>
      <c r="O46" s="69">
        <v>4718.5704719400001</v>
      </c>
      <c r="P46" s="69">
        <v>-4952.4146839599998</v>
      </c>
      <c r="R46" s="70">
        <v>98.519022621307712</v>
      </c>
      <c r="S46" s="70">
        <v>58.794607853543454</v>
      </c>
      <c r="T46" s="70">
        <v>62519.686000000002</v>
      </c>
      <c r="U46" s="70">
        <v>22.173902514593564</v>
      </c>
      <c r="V46" s="70">
        <v>22.507229491939547</v>
      </c>
      <c r="W46" s="70">
        <v>44.681132006533112</v>
      </c>
      <c r="X46" s="68">
        <v>54.341707800791099</v>
      </c>
      <c r="Y46" s="10"/>
      <c r="Z46" s="10"/>
      <c r="AA46" s="10"/>
      <c r="AB46" s="10"/>
      <c r="AC46" s="10"/>
      <c r="AD46" s="10"/>
      <c r="AE46" s="10"/>
      <c r="AF46" s="10"/>
      <c r="AG46" s="10"/>
    </row>
    <row r="47" spans="2:33">
      <c r="B47" s="72">
        <v>2010</v>
      </c>
      <c r="C47" s="69">
        <v>17489.92211585</v>
      </c>
      <c r="D47" s="69">
        <v>9673.1766265000006</v>
      </c>
      <c r="E47" s="69">
        <v>7816.7454893500008</v>
      </c>
      <c r="F47" s="69">
        <v>3705.65137422</v>
      </c>
      <c r="G47" s="69">
        <v>4111.0941151300003</v>
      </c>
      <c r="H47" s="69">
        <v>19308.380250629998</v>
      </c>
      <c r="I47" s="69">
        <v>4188.7749719600006</v>
      </c>
      <c r="J47" s="69">
        <v>4072.5191404800007</v>
      </c>
      <c r="K47" s="69">
        <v>5848.5838711699989</v>
      </c>
      <c r="L47" s="69">
        <v>5113.3103843399995</v>
      </c>
      <c r="M47" s="69">
        <v>85.191882679999992</v>
      </c>
      <c r="N47" s="69">
        <v>-2008.3989211799999</v>
      </c>
      <c r="O47" s="69">
        <v>5690.7282027900001</v>
      </c>
      <c r="P47" s="69">
        <v>-7699.12712397</v>
      </c>
      <c r="R47" s="70">
        <v>90.582026502608031</v>
      </c>
      <c r="S47" s="70">
        <v>51.304914325732156</v>
      </c>
      <c r="T47" s="70">
        <v>69555.366999999998</v>
      </c>
      <c r="U47" s="70">
        <v>25.145323603640822</v>
      </c>
      <c r="V47" s="70">
        <v>27.759727370326431</v>
      </c>
      <c r="W47" s="70">
        <v>52.905050973967263</v>
      </c>
      <c r="X47" s="68">
        <v>72.970964547201305</v>
      </c>
      <c r="Y47" s="10"/>
      <c r="Z47" s="10"/>
      <c r="AA47" s="10"/>
      <c r="AB47" s="10"/>
      <c r="AC47" s="10"/>
      <c r="AD47" s="10"/>
      <c r="AE47" s="10"/>
      <c r="AF47" s="10"/>
      <c r="AG47" s="10"/>
    </row>
    <row r="48" spans="2:33">
      <c r="B48" s="72">
        <v>2011</v>
      </c>
      <c r="C48" s="69">
        <v>22322.34789583</v>
      </c>
      <c r="D48" s="69">
        <v>12944.715422890002</v>
      </c>
      <c r="E48" s="69">
        <v>9377.6324729400003</v>
      </c>
      <c r="F48" s="69">
        <v>4528.7357394199998</v>
      </c>
      <c r="G48" s="69">
        <v>4848.8967335199995</v>
      </c>
      <c r="H48" s="69">
        <v>23029.982557250005</v>
      </c>
      <c r="I48" s="69">
        <v>4858.9688762800006</v>
      </c>
      <c r="J48" s="69">
        <v>5028.4209756300006</v>
      </c>
      <c r="K48" s="69">
        <v>7226.49499672</v>
      </c>
      <c r="L48" s="69">
        <v>5875.3790866400004</v>
      </c>
      <c r="M48" s="69">
        <v>40.718621979999995</v>
      </c>
      <c r="N48" s="69">
        <v>-771.37518077999596</v>
      </c>
      <c r="O48" s="69">
        <v>7994.1850520999997</v>
      </c>
      <c r="P48" s="69">
        <v>-8765.5602328799996</v>
      </c>
      <c r="R48" s="70">
        <v>96.927333055242642</v>
      </c>
      <c r="S48" s="70">
        <v>52.093438840965732</v>
      </c>
      <c r="T48" s="70">
        <v>79276.664000000004</v>
      </c>
      <c r="U48" s="70">
        <v>28.157526779671255</v>
      </c>
      <c r="V48" s="70">
        <v>29.050140855132355</v>
      </c>
      <c r="W48" s="70">
        <v>57.207667634803613</v>
      </c>
      <c r="X48" s="68">
        <v>98.879076475429983</v>
      </c>
      <c r="Y48" s="10"/>
      <c r="Z48" s="10"/>
      <c r="AA48" s="10"/>
      <c r="AB48" s="10"/>
      <c r="AC48" s="10"/>
      <c r="AD48" s="10"/>
      <c r="AE48" s="10"/>
      <c r="AF48" s="10"/>
      <c r="AG48" s="10"/>
    </row>
    <row r="49" spans="2:33">
      <c r="B49" s="72">
        <v>2012</v>
      </c>
      <c r="C49" s="69">
        <v>23764.755924490004</v>
      </c>
      <c r="D49" s="69">
        <v>13791.957373570001</v>
      </c>
      <c r="E49" s="69">
        <v>9972.7985509200007</v>
      </c>
      <c r="F49" s="69">
        <v>4396.0667862600003</v>
      </c>
      <c r="G49" s="69">
        <v>5576.7317646599995</v>
      </c>
      <c r="H49" s="69">
        <v>24165.103914439998</v>
      </c>
      <c r="I49" s="69">
        <v>4960.2653674000003</v>
      </c>
      <c r="J49" s="69">
        <v>5425.1104892399999</v>
      </c>
      <c r="K49" s="69">
        <v>7285.4383918199992</v>
      </c>
      <c r="L49" s="69">
        <v>6452.0847191599996</v>
      </c>
      <c r="M49" s="69">
        <v>42.204946820000004</v>
      </c>
      <c r="N49" s="69">
        <v>-424.14556155999901</v>
      </c>
      <c r="O49" s="69">
        <v>8358.5807763400007</v>
      </c>
      <c r="P49" s="69">
        <v>-8782.7263378999996</v>
      </c>
      <c r="R49" s="70">
        <v>98.343280495016771</v>
      </c>
      <c r="S49" s="70">
        <v>53.216659817550436</v>
      </c>
      <c r="T49" s="70">
        <v>87924.543999999994</v>
      </c>
      <c r="U49" s="70">
        <v>27.028580238630528</v>
      </c>
      <c r="V49" s="70">
        <v>27.483911562214075</v>
      </c>
      <c r="W49" s="70">
        <v>54.5124918008446</v>
      </c>
      <c r="X49" s="68">
        <v>99.489778019569272</v>
      </c>
      <c r="Y49" s="10"/>
      <c r="Z49" s="10"/>
      <c r="AA49" s="10"/>
      <c r="AB49" s="10"/>
      <c r="AC49" s="10"/>
      <c r="AD49" s="10"/>
      <c r="AE49" s="10"/>
      <c r="AF49" s="10"/>
      <c r="AG49" s="10"/>
    </row>
    <row r="50" spans="2:33">
      <c r="B50" s="72">
        <v>2013</v>
      </c>
      <c r="C50" s="69">
        <v>24750.933178687003</v>
      </c>
      <c r="D50" s="69">
        <v>14107.399479775</v>
      </c>
      <c r="E50" s="69">
        <v>10643.533698912002</v>
      </c>
      <c r="F50" s="69">
        <v>5130.2803708769998</v>
      </c>
      <c r="G50" s="69">
        <v>5513.2533280350008</v>
      </c>
      <c r="H50" s="69">
        <v>25767.304211595998</v>
      </c>
      <c r="I50" s="69">
        <v>5185.3523297259999</v>
      </c>
      <c r="J50" s="69">
        <v>5930.6768154370011</v>
      </c>
      <c r="K50" s="69">
        <v>7823.4500004900001</v>
      </c>
      <c r="L50" s="69">
        <v>6766.7854322120011</v>
      </c>
      <c r="M50" s="69">
        <v>61.039633731000002</v>
      </c>
      <c r="N50" s="69">
        <v>-1078.4988917589901</v>
      </c>
      <c r="O50" s="69">
        <v>8233.9364519369992</v>
      </c>
      <c r="P50" s="69">
        <v>-9312.4353436959991</v>
      </c>
      <c r="R50" s="70">
        <v>96.055578711056626</v>
      </c>
      <c r="S50" s="70">
        <v>53.655964223902942</v>
      </c>
      <c r="T50" s="70">
        <v>95129.659</v>
      </c>
      <c r="U50" s="70">
        <v>26.018103542962351</v>
      </c>
      <c r="V50" s="70">
        <v>27.086509593812373</v>
      </c>
      <c r="W50" s="70">
        <v>53.104613136774724</v>
      </c>
      <c r="X50" s="68">
        <v>97.357376096972814</v>
      </c>
      <c r="Y50" s="10"/>
      <c r="AA50" s="10"/>
      <c r="AB50" s="10"/>
      <c r="AC50" s="10"/>
      <c r="AD50" s="10"/>
      <c r="AE50" s="10"/>
      <c r="AF50" s="10"/>
      <c r="AG50" s="10"/>
    </row>
    <row r="51" spans="2:33">
      <c r="B51" s="72">
        <v>2014</v>
      </c>
      <c r="C51" s="69">
        <v>25724.432490358999</v>
      </c>
      <c r="D51" s="69">
        <v>13275.851191910002</v>
      </c>
      <c r="E51" s="69">
        <v>12448.581298449</v>
      </c>
      <c r="F51" s="69">
        <v>6275.581386111</v>
      </c>
      <c r="G51" s="69">
        <v>6172.9999123379994</v>
      </c>
      <c r="H51" s="69">
        <v>26412.315757944998</v>
      </c>
      <c r="I51" s="69">
        <v>5187.9582083529995</v>
      </c>
      <c r="J51" s="69">
        <v>6407.8915886859986</v>
      </c>
      <c r="K51" s="69">
        <v>8076.2367821220014</v>
      </c>
      <c r="L51" s="69">
        <v>6684.6020700699992</v>
      </c>
      <c r="M51" s="69">
        <v>55.627108714000002</v>
      </c>
      <c r="N51" s="69">
        <v>-713.99543290599502</v>
      </c>
      <c r="O51" s="69">
        <v>6926.2482366960003</v>
      </c>
      <c r="P51" s="69">
        <v>-7640.2436696020004</v>
      </c>
      <c r="R51" s="70">
        <v>97.395596531973609</v>
      </c>
      <c r="S51" s="70">
        <v>62.229140879640319</v>
      </c>
      <c r="T51" s="70">
        <v>101726.33100000001</v>
      </c>
      <c r="U51" s="70">
        <v>25.28787997903807</v>
      </c>
      <c r="V51" s="70">
        <v>25.964089629798011</v>
      </c>
      <c r="W51" s="70">
        <v>51.251969608836077</v>
      </c>
      <c r="X51" s="68">
        <v>84.16</v>
      </c>
      <c r="Y51" s="10"/>
      <c r="AA51" s="10"/>
      <c r="AB51" s="10"/>
      <c r="AC51" s="10"/>
      <c r="AD51" s="10"/>
      <c r="AE51" s="10"/>
      <c r="AF51" s="10"/>
      <c r="AG51" s="10"/>
    </row>
    <row r="52" spans="2:33">
      <c r="B52" s="72">
        <v>2015</v>
      </c>
      <c r="C52" s="69">
        <v>18330.652164873001</v>
      </c>
      <c r="D52" s="69">
        <v>6660.3194548429992</v>
      </c>
      <c r="E52" s="69">
        <v>11670.332710030001</v>
      </c>
      <c r="F52" s="69">
        <v>6304.442335716999</v>
      </c>
      <c r="G52" s="69">
        <v>5365.8903743129995</v>
      </c>
      <c r="H52" s="69">
        <v>20421.247441829</v>
      </c>
      <c r="I52" s="69">
        <v>4218.7418968469992</v>
      </c>
      <c r="J52" s="69">
        <v>3924.554394665</v>
      </c>
      <c r="K52" s="69">
        <v>6877.9950988640012</v>
      </c>
      <c r="L52" s="69">
        <v>5342.4154733349997</v>
      </c>
      <c r="M52" s="69">
        <v>57.540578118000006</v>
      </c>
      <c r="N52" s="69">
        <v>-2104.0260194259999</v>
      </c>
      <c r="O52" s="69">
        <v>2782.512713048</v>
      </c>
      <c r="P52" s="69">
        <v>-4886.5387324740004</v>
      </c>
      <c r="R52" s="70">
        <v>89.76264656255124</v>
      </c>
      <c r="S52" s="70">
        <v>70.743467655393417</v>
      </c>
      <c r="T52" s="70">
        <v>99290.380999999994</v>
      </c>
      <c r="U52" s="70">
        <v>18.461659609175037</v>
      </c>
      <c r="V52" s="70">
        <v>20.567196173644454</v>
      </c>
      <c r="W52" s="70">
        <v>39.028855782819491</v>
      </c>
      <c r="X52" s="68">
        <v>41.88</v>
      </c>
      <c r="Y52" s="10"/>
      <c r="AA52" s="10"/>
      <c r="AB52" s="10"/>
      <c r="AC52" s="10"/>
      <c r="AD52" s="10"/>
      <c r="AE52" s="10"/>
      <c r="AF52" s="10"/>
      <c r="AG52" s="10"/>
    </row>
    <row r="53" spans="2:33">
      <c r="B53" s="72">
        <v>2016</v>
      </c>
      <c r="C53" s="69">
        <v>16797.666332413002</v>
      </c>
      <c r="D53" s="69">
        <v>5459.1693358399998</v>
      </c>
      <c r="E53" s="69">
        <v>11338.496996573002</v>
      </c>
      <c r="F53" s="69">
        <v>6457.2648373900001</v>
      </c>
      <c r="G53" s="69">
        <v>4881.2321591830005</v>
      </c>
      <c r="H53" s="69">
        <v>15560.932941339999</v>
      </c>
      <c r="I53" s="69">
        <v>3369.6255286379997</v>
      </c>
      <c r="J53" s="69">
        <v>2506.2061772860002</v>
      </c>
      <c r="K53" s="69">
        <v>5688.3923651990008</v>
      </c>
      <c r="L53" s="69">
        <v>3941.2098313709998</v>
      </c>
      <c r="M53" s="69">
        <v>55.499038845999998</v>
      </c>
      <c r="N53" s="69">
        <v>1231.2680480729978</v>
      </c>
      <c r="O53" s="69">
        <v>2953.2873797849998</v>
      </c>
      <c r="P53" s="69">
        <v>-1722.0193317119993</v>
      </c>
      <c r="R53" s="70">
        <v>107.947681515852</v>
      </c>
      <c r="S53" s="70">
        <v>86.853575731614612</v>
      </c>
      <c r="T53" s="70">
        <v>99937.695999999996</v>
      </c>
      <c r="U53" s="70">
        <v>16.808138475008473</v>
      </c>
      <c r="V53" s="70">
        <v>15.570634069190467</v>
      </c>
      <c r="W53" s="70">
        <v>32.378772544198938</v>
      </c>
      <c r="X53" s="68">
        <v>34.96</v>
      </c>
      <c r="Y53" s="10"/>
      <c r="Z53" s="10"/>
      <c r="AA53" s="10"/>
      <c r="AB53" s="10"/>
      <c r="AC53" s="10"/>
      <c r="AD53" s="10"/>
      <c r="AE53" s="10"/>
      <c r="AF53" s="10"/>
      <c r="AG53" s="10"/>
    </row>
    <row r="54" spans="2:33">
      <c r="B54" s="72">
        <v>2017</v>
      </c>
      <c r="C54" s="69">
        <v>19092.352245177</v>
      </c>
      <c r="D54" s="69">
        <v>6919.815687117999</v>
      </c>
      <c r="E54" s="69">
        <v>12172.536558059001</v>
      </c>
      <c r="F54" s="69">
        <v>7115.6578983119998</v>
      </c>
      <c r="G54" s="69">
        <v>5056.8786597470007</v>
      </c>
      <c r="H54" s="69">
        <v>19030.972641046003</v>
      </c>
      <c r="I54" s="69">
        <v>4408.1507044920008</v>
      </c>
      <c r="J54" s="69">
        <v>3183.3793326500004</v>
      </c>
      <c r="K54" s="69">
        <v>6711.393447942999</v>
      </c>
      <c r="L54" s="69">
        <v>4681.4592598030013</v>
      </c>
      <c r="M54" s="69">
        <v>46.589896158000002</v>
      </c>
      <c r="N54" s="69">
        <v>59.206561470997258</v>
      </c>
      <c r="O54" s="69">
        <v>3718.7016559649992</v>
      </c>
      <c r="P54" s="69">
        <v>-3659.4950944939992</v>
      </c>
      <c r="R54" s="70">
        <v>100.322524787822</v>
      </c>
      <c r="S54" s="70">
        <v>76.810000870037669</v>
      </c>
      <c r="T54" s="70">
        <v>104295.86199999999</v>
      </c>
      <c r="U54" s="70">
        <v>18.305953734940129</v>
      </c>
      <c r="V54" s="70">
        <v>18.247102306941002</v>
      </c>
      <c r="W54" s="70">
        <v>36.553056041881135</v>
      </c>
      <c r="X54" s="68">
        <v>45.68</v>
      </c>
      <c r="Y54" s="10"/>
      <c r="Z54" s="10"/>
      <c r="AA54" s="10"/>
      <c r="AB54" s="10"/>
      <c r="AC54" s="10"/>
      <c r="AD54" s="10"/>
      <c r="AE54" s="10"/>
      <c r="AF54" s="10"/>
      <c r="AG54" s="10"/>
    </row>
    <row r="55" spans="2:33">
      <c r="B55" s="72">
        <v>2018</v>
      </c>
      <c r="C55" s="69">
        <v>21627.977655775998</v>
      </c>
      <c r="D55" s="69">
        <v>8801.786038369999</v>
      </c>
      <c r="E55" s="69">
        <v>12826.191617405999</v>
      </c>
      <c r="F55" s="69">
        <v>7585.1060396109997</v>
      </c>
      <c r="G55" s="69">
        <v>5241.0855777950001</v>
      </c>
      <c r="H55" s="69">
        <v>22103.860824420997</v>
      </c>
      <c r="I55" s="69">
        <v>5014.6981349140015</v>
      </c>
      <c r="J55" s="69">
        <v>4325.6676024550006</v>
      </c>
      <c r="K55" s="69">
        <v>7490.6164386819992</v>
      </c>
      <c r="L55" s="69">
        <v>5202.8458322710012</v>
      </c>
      <c r="M55" s="69">
        <v>70.032816099000001</v>
      </c>
      <c r="N55" s="69">
        <v>-477.63435724500596</v>
      </c>
      <c r="O55" s="69">
        <v>4459.0004496089996</v>
      </c>
      <c r="P55" s="69">
        <v>-4936.6348068539992</v>
      </c>
      <c r="R55" s="70">
        <v>97.847058609239753</v>
      </c>
      <c r="S55" s="70">
        <v>72.1456418954795</v>
      </c>
      <c r="T55" s="70">
        <v>107562.008</v>
      </c>
      <c r="U55" s="70">
        <v>20.107450630501429</v>
      </c>
      <c r="V55" s="70">
        <v>20.549877447826184</v>
      </c>
      <c r="W55" s="70">
        <v>40.657328078327616</v>
      </c>
      <c r="X55" s="68">
        <v>60.55</v>
      </c>
      <c r="Y55" s="10"/>
      <c r="Z55" s="10"/>
      <c r="AA55" s="10"/>
      <c r="AB55" s="10"/>
      <c r="AC55" s="10"/>
      <c r="AD55" s="10"/>
      <c r="AE55" s="10"/>
      <c r="AF55" s="10"/>
      <c r="AG55" s="10"/>
    </row>
    <row r="56" spans="2:33">
      <c r="B56" s="72">
        <v>2019</v>
      </c>
      <c r="C56" s="69">
        <v>22329.379218518003</v>
      </c>
      <c r="D56" s="69">
        <v>8679.5648553179999</v>
      </c>
      <c r="E56" s="69">
        <v>13649.814363200001</v>
      </c>
      <c r="F56" s="69">
        <v>8337.7457490399993</v>
      </c>
      <c r="G56" s="69">
        <v>5312.0686141599999</v>
      </c>
      <c r="H56" s="69">
        <v>21474.215659777998</v>
      </c>
      <c r="I56" s="69">
        <v>4910.8579429599986</v>
      </c>
      <c r="J56" s="69">
        <v>4148.8148764820007</v>
      </c>
      <c r="K56" s="69">
        <v>6940.824779472001</v>
      </c>
      <c r="L56" s="69">
        <v>5373.7336362820006</v>
      </c>
      <c r="M56" s="69">
        <v>99.984424582000003</v>
      </c>
      <c r="N56" s="69">
        <v>820.12586179000209</v>
      </c>
      <c r="O56" s="69">
        <v>4520.5686932369999</v>
      </c>
      <c r="P56" s="69">
        <v>-3700.4428314470006</v>
      </c>
      <c r="R56" s="70">
        <v>103.98228076074396</v>
      </c>
      <c r="S56" s="70">
        <v>78.784984739632961</v>
      </c>
      <c r="T56" s="70">
        <v>107348.622</v>
      </c>
      <c r="U56" s="70">
        <v>20.800806570687048</v>
      </c>
      <c r="V56" s="70">
        <v>20.004183807574165</v>
      </c>
      <c r="W56" s="71">
        <v>40.804990378261216</v>
      </c>
      <c r="X56" s="68">
        <v>55.3</v>
      </c>
      <c r="Y56" s="10"/>
      <c r="Z56" s="10"/>
      <c r="AA56" s="10"/>
      <c r="AB56" s="10"/>
      <c r="AC56" s="10"/>
      <c r="AD56" s="10"/>
      <c r="AE56" s="10"/>
      <c r="AF56" s="10"/>
      <c r="AG56" s="10"/>
    </row>
    <row r="57" spans="2:33">
      <c r="B57" s="3"/>
      <c r="C57" s="69"/>
      <c r="D57" s="69"/>
      <c r="E57" s="69"/>
      <c r="F57" s="69"/>
      <c r="G57" s="69"/>
      <c r="H57" s="69"/>
      <c r="I57" s="69"/>
      <c r="J57" s="69"/>
      <c r="K57" s="69"/>
      <c r="L57" s="69"/>
      <c r="M57" s="69"/>
      <c r="N57" s="69"/>
      <c r="O57" s="69"/>
      <c r="P57" s="69"/>
      <c r="R57" s="70"/>
      <c r="S57" s="70"/>
      <c r="T57" s="70"/>
      <c r="U57" s="70"/>
      <c r="V57" s="70"/>
      <c r="W57" s="71"/>
      <c r="X57" s="68"/>
      <c r="Y57" s="10"/>
      <c r="Z57" s="10"/>
      <c r="AA57" s="10"/>
      <c r="AB57" s="10"/>
      <c r="AC57" s="10"/>
      <c r="AD57" s="10"/>
      <c r="AE57" s="10"/>
      <c r="AF57" s="10"/>
      <c r="AG57" s="10"/>
    </row>
    <row r="58" spans="2:33">
      <c r="B58" s="3"/>
      <c r="C58" s="69"/>
      <c r="D58" s="69"/>
      <c r="E58" s="69"/>
      <c r="F58" s="69"/>
      <c r="G58" s="69"/>
      <c r="H58" s="69"/>
      <c r="I58" s="69"/>
      <c r="J58" s="69"/>
      <c r="K58" s="69"/>
      <c r="L58" s="69"/>
      <c r="M58" s="69"/>
      <c r="N58" s="69"/>
      <c r="O58" s="69"/>
      <c r="P58" s="69"/>
      <c r="R58" s="70"/>
      <c r="S58" s="70"/>
      <c r="T58" s="70"/>
      <c r="U58" s="70"/>
      <c r="V58" s="70"/>
      <c r="W58" s="71"/>
      <c r="X58" s="68"/>
      <c r="Y58" s="10"/>
      <c r="Z58" s="10"/>
      <c r="AA58" s="10"/>
      <c r="AB58" s="10"/>
      <c r="AC58" s="10"/>
      <c r="AD58" s="10"/>
      <c r="AE58" s="10"/>
      <c r="AF58" s="10"/>
      <c r="AG58" s="10"/>
    </row>
    <row r="59" spans="2:33" ht="16.5">
      <c r="B59" s="49" t="s">
        <v>129</v>
      </c>
      <c r="C59" s="14"/>
      <c r="D59" s="14"/>
      <c r="E59" s="14"/>
      <c r="F59" s="14"/>
      <c r="G59" s="14"/>
      <c r="H59" s="10"/>
      <c r="I59" s="10"/>
      <c r="J59" s="10"/>
      <c r="K59" s="10"/>
      <c r="L59" s="10"/>
      <c r="M59" s="10"/>
      <c r="N59" s="10"/>
      <c r="O59" s="10"/>
      <c r="P59" s="10"/>
      <c r="R59" s="11"/>
      <c r="S59" s="11"/>
      <c r="T59" s="11"/>
      <c r="U59" s="11"/>
      <c r="V59" s="11"/>
      <c r="W59" s="10"/>
      <c r="X59" s="10"/>
      <c r="Y59" s="10"/>
      <c r="Z59" s="10"/>
      <c r="AA59" s="10"/>
      <c r="AB59" s="10"/>
      <c r="AC59" s="10"/>
      <c r="AD59" s="10"/>
      <c r="AE59" s="10"/>
      <c r="AF59" s="10"/>
      <c r="AG59" s="10"/>
    </row>
    <row r="60" spans="2:33" ht="16.5">
      <c r="B60" s="48" t="s">
        <v>20</v>
      </c>
      <c r="C60" s="15">
        <v>9.9672008041333804</v>
      </c>
      <c r="D60" s="15">
        <v>1.5256764890735797</v>
      </c>
      <c r="E60" s="15">
        <v>16.901620700340892</v>
      </c>
      <c r="F60" s="15">
        <v>12.192666983802525</v>
      </c>
      <c r="G60" s="15">
        <v>36.200732044988214</v>
      </c>
      <c r="H60" s="15">
        <v>17.802122880949355</v>
      </c>
      <c r="I60" s="15">
        <v>35.478042171400318</v>
      </c>
      <c r="J60" s="15">
        <v>23.745318392090841</v>
      </c>
      <c r="K60" s="15">
        <v>12.090007874678488</v>
      </c>
      <c r="L60" s="15">
        <v>17.37784461317624</v>
      </c>
      <c r="M60" s="15">
        <v>-24.217595339431153</v>
      </c>
      <c r="N60" s="15">
        <v>-9.7842412626182202</v>
      </c>
      <c r="O60" s="15">
        <v>-0.29798321488956336</v>
      </c>
      <c r="P60" s="15">
        <v>20.38929394818323</v>
      </c>
      <c r="Q60" s="15"/>
      <c r="R60" s="11"/>
      <c r="S60" s="11"/>
      <c r="T60" s="11"/>
      <c r="U60" s="11"/>
      <c r="V60" s="11"/>
      <c r="W60" s="10"/>
      <c r="X60" s="10"/>
      <c r="Y60" s="10"/>
      <c r="Z60" s="10"/>
      <c r="AA60" s="10"/>
      <c r="AB60" s="10"/>
      <c r="AC60" s="10"/>
      <c r="AD60" s="10"/>
      <c r="AE60" s="10"/>
      <c r="AF60" s="10"/>
      <c r="AG60" s="10"/>
    </row>
    <row r="61" spans="2:33" ht="16.5">
      <c r="B61" s="48" t="s">
        <v>21</v>
      </c>
      <c r="C61" s="15">
        <v>2.2950176193349936</v>
      </c>
      <c r="D61" s="15">
        <v>9.5878763161261205</v>
      </c>
      <c r="E61" s="15">
        <v>-2.6789083375419187</v>
      </c>
      <c r="F61" s="15">
        <v>-8.1501706177303674</v>
      </c>
      <c r="G61" s="15">
        <v>6.7521060860149307</v>
      </c>
      <c r="H61" s="15">
        <v>-1.8680065669146484</v>
      </c>
      <c r="I61" s="15">
        <v>-3.6281544161675061</v>
      </c>
      <c r="J61" s="15">
        <v>5.0886318486564663</v>
      </c>
      <c r="K61" s="15">
        <v>-0.44468723997370674</v>
      </c>
      <c r="L61" s="15">
        <v>-3.9984443214184817</v>
      </c>
      <c r="M61" s="15">
        <v>12.893382169081713</v>
      </c>
      <c r="N61" s="15">
        <v>17.453286725527683</v>
      </c>
      <c r="O61" s="15">
        <v>10.220085487312925</v>
      </c>
      <c r="P61" s="15">
        <v>1.0556190782976982</v>
      </c>
      <c r="Q61" s="15"/>
      <c r="R61" s="11"/>
      <c r="S61" s="11"/>
      <c r="T61" s="11"/>
      <c r="U61" s="11"/>
      <c r="V61" s="11"/>
      <c r="W61" s="10"/>
      <c r="X61" s="10"/>
      <c r="Y61" s="10"/>
      <c r="Z61" s="10"/>
      <c r="AA61" s="10"/>
      <c r="AB61" s="10"/>
      <c r="AC61" s="10"/>
      <c r="AD61" s="10"/>
      <c r="AE61" s="10"/>
      <c r="AF61" s="10"/>
      <c r="AG61" s="10"/>
    </row>
    <row r="62" spans="2:33" ht="16.5">
      <c r="B62" s="48" t="s">
        <v>22</v>
      </c>
      <c r="C62" s="15">
        <v>15.53171844093011</v>
      </c>
      <c r="D62" s="15">
        <v>19.406467297064523</v>
      </c>
      <c r="E62" s="15">
        <v>11.191829794796849</v>
      </c>
      <c r="F62" s="15">
        <v>8.0973138715097583</v>
      </c>
      <c r="G62" s="15">
        <v>14.249378999553119</v>
      </c>
      <c r="H62" s="15">
        <v>22.971626637816534</v>
      </c>
      <c r="I62" s="15">
        <v>27.88046660109147</v>
      </c>
      <c r="J62" s="15">
        <v>46.294297695426877</v>
      </c>
      <c r="K62" s="15">
        <v>14.630948882508177</v>
      </c>
      <c r="L62" s="15">
        <v>21.215339479543061</v>
      </c>
      <c r="M62" s="15">
        <v>25.232563893197124</v>
      </c>
      <c r="N62" s="15">
        <v>-18.417945513172938</v>
      </c>
      <c r="O62" s="15">
        <v>14.61411871310505</v>
      </c>
      <c r="P62" s="15">
        <v>39.084108289383359</v>
      </c>
      <c r="Q62" s="15"/>
      <c r="R62" s="11"/>
      <c r="S62" s="11"/>
      <c r="T62" s="11"/>
      <c r="U62" s="11"/>
      <c r="V62" s="11"/>
      <c r="W62" s="10"/>
      <c r="X62" s="10"/>
      <c r="Y62" s="10"/>
      <c r="Z62" s="10"/>
      <c r="AA62" s="10"/>
      <c r="AB62" s="10"/>
      <c r="AC62" s="10"/>
      <c r="AD62" s="10"/>
      <c r="AE62" s="10"/>
      <c r="AF62" s="10"/>
      <c r="AG62" s="10"/>
    </row>
    <row r="63" spans="2:33" ht="16.5">
      <c r="B63" s="48" t="s">
        <v>23</v>
      </c>
      <c r="C63" s="15">
        <v>11.607411633882037</v>
      </c>
      <c r="D63" s="15">
        <v>10.506741227391236</v>
      </c>
      <c r="E63" s="15">
        <v>13.066233675800909</v>
      </c>
      <c r="F63" s="15">
        <v>13.969058184866068</v>
      </c>
      <c r="G63" s="15">
        <v>12.287918594968028</v>
      </c>
      <c r="H63" s="15">
        <v>15.086435881633008</v>
      </c>
      <c r="I63" s="15">
        <v>12.376547462549571</v>
      </c>
      <c r="J63" s="15">
        <v>18.883392472185577</v>
      </c>
      <c r="K63" s="15">
        <v>14.786996583287326</v>
      </c>
      <c r="L63" s="15">
        <v>14.866304278003174</v>
      </c>
      <c r="M63" s="15">
        <v>74.847367958321968</v>
      </c>
      <c r="N63" s="15">
        <v>-231.03910824625981</v>
      </c>
      <c r="O63" s="15">
        <v>5.9126266765001656</v>
      </c>
      <c r="P63" s="15">
        <v>15.472182187645235</v>
      </c>
      <c r="Q63" s="15"/>
      <c r="R63" s="11"/>
      <c r="S63" s="11"/>
      <c r="T63" s="11"/>
      <c r="U63" s="11"/>
      <c r="V63" s="11"/>
      <c r="W63" s="10"/>
      <c r="X63" s="10"/>
      <c r="Y63" s="10"/>
      <c r="Z63" s="10"/>
      <c r="AA63" s="10"/>
      <c r="AB63" s="10"/>
      <c r="AC63" s="10"/>
      <c r="AD63" s="10"/>
      <c r="AE63" s="10"/>
      <c r="AF63" s="10"/>
      <c r="AG63" s="10"/>
    </row>
    <row r="64" spans="2:33" ht="16.5">
      <c r="B64" s="48" t="s">
        <v>24</v>
      </c>
      <c r="C64" s="15">
        <v>0.94341848675270068</v>
      </c>
      <c r="D64" s="15">
        <v>-7.1920481507786853</v>
      </c>
      <c r="E64" s="15">
        <v>8.3456434571475455</v>
      </c>
      <c r="F64" s="15">
        <v>11.213222146174285</v>
      </c>
      <c r="G64" s="15">
        <v>5.4719256775793701</v>
      </c>
      <c r="H64" s="15">
        <v>1.1270375191736459</v>
      </c>
      <c r="I64" s="15">
        <v>0.14267434642671883</v>
      </c>
      <c r="J64" s="15">
        <v>-0.73744635486207022</v>
      </c>
      <c r="K64" s="15">
        <v>3.2956964072330841</v>
      </c>
      <c r="L64" s="15">
        <v>0.88047088866058942</v>
      </c>
      <c r="M64" s="15">
        <v>-7.5482362128875273</v>
      </c>
      <c r="N64" s="15">
        <v>0.9346369742087024</v>
      </c>
      <c r="O64" s="15">
        <v>-13.332980218981882</v>
      </c>
      <c r="P64" s="15">
        <v>-8.6913396525309707</v>
      </c>
      <c r="Q64" s="15"/>
      <c r="R64" s="11"/>
      <c r="S64" s="11"/>
      <c r="T64" s="11"/>
      <c r="U64" s="11"/>
      <c r="V64" s="11"/>
      <c r="W64" s="10"/>
      <c r="X64" s="10"/>
      <c r="Y64" s="10"/>
      <c r="Z64" s="10"/>
      <c r="AA64" s="10"/>
      <c r="AB64" s="10"/>
      <c r="AC64" s="10"/>
      <c r="AD64" s="10"/>
      <c r="AE64" s="10"/>
      <c r="AF64" s="10"/>
      <c r="AG64" s="10"/>
    </row>
    <row r="65" spans="2:17" ht="16.5">
      <c r="B65" s="50" t="s">
        <v>25</v>
      </c>
      <c r="C65" s="15">
        <v>5.0569245885075276</v>
      </c>
      <c r="D65" s="15">
        <v>6.8441437877708511</v>
      </c>
      <c r="E65" s="15">
        <v>3.9946210877859878</v>
      </c>
      <c r="F65" s="15">
        <v>7.2384412477447535</v>
      </c>
      <c r="G65" s="15">
        <v>-0.25170751398432278</v>
      </c>
      <c r="H65" s="15">
        <v>1.2648586090893366</v>
      </c>
      <c r="I65" s="15">
        <v>3.8708304555686635</v>
      </c>
      <c r="J65" s="15">
        <v>1.398942557729721</v>
      </c>
      <c r="K65" s="15">
        <v>0.22759391097384452</v>
      </c>
      <c r="L65" s="15">
        <v>0.14623324602163201</v>
      </c>
      <c r="M65" s="15">
        <v>14.81259490458282</v>
      </c>
      <c r="N65" s="15">
        <v>14.81259490458282</v>
      </c>
      <c r="O65" s="15">
        <v>12.898709821745037</v>
      </c>
      <c r="P65" s="15">
        <v>-6.714726662189241</v>
      </c>
      <c r="Q65" s="15"/>
    </row>
    <row r="66" spans="2:17" ht="16.5">
      <c r="B66" s="50"/>
    </row>
    <row r="67" spans="2:17" ht="16.5">
      <c r="B67" s="50" t="s">
        <v>26</v>
      </c>
      <c r="C67" s="15">
        <v>6.0617591019862971</v>
      </c>
      <c r="D67" s="15">
        <v>5.4797766303836593</v>
      </c>
      <c r="E67" s="15">
        <v>6.6629895683961493</v>
      </c>
      <c r="F67" s="15">
        <v>1.5129416399902063</v>
      </c>
      <c r="G67" s="15">
        <v>20.580740569377308</v>
      </c>
      <c r="H67" s="15">
        <v>7.518171250058181</v>
      </c>
      <c r="I67" s="15">
        <v>14.264031786656894</v>
      </c>
      <c r="J67" s="15">
        <v>14.036074149811096</v>
      </c>
      <c r="K67" s="15">
        <v>5.6369054414101338</v>
      </c>
      <c r="L67" s="15">
        <v>6.1529824595792038</v>
      </c>
      <c r="M67" s="15">
        <v>-7.504962451828801</v>
      </c>
      <c r="N67" s="15">
        <v>2.9375411506546989</v>
      </c>
      <c r="O67" s="15">
        <v>4.8292173647804137</v>
      </c>
      <c r="P67" s="15">
        <v>10.299658341868012</v>
      </c>
      <c r="Q67" s="15"/>
    </row>
    <row r="68" spans="2:17" ht="16.5">
      <c r="B68" s="50" t="s">
        <v>27</v>
      </c>
      <c r="C68" s="15">
        <v>8.3015676942284955</v>
      </c>
      <c r="D68" s="15">
        <v>6.9574782409411506</v>
      </c>
      <c r="E68" s="15">
        <v>9.3708450697717716</v>
      </c>
      <c r="F68" s="15">
        <v>10.250000431529948</v>
      </c>
      <c r="G68" s="15">
        <v>8.2252145826869683</v>
      </c>
      <c r="H68" s="15">
        <v>10.184862666242832</v>
      </c>
      <c r="I68" s="15">
        <v>10.937240637303125</v>
      </c>
      <c r="J68" s="15">
        <v>15.790755483842922</v>
      </c>
      <c r="K68" s="15">
        <v>8.4627715652264115</v>
      </c>
      <c r="L68" s="15">
        <v>9.3866899180890417</v>
      </c>
      <c r="M68" s="15">
        <v>23.94597284719957</v>
      </c>
      <c r="N68" s="15">
        <v>-2.9136140216897033</v>
      </c>
      <c r="O68" s="15">
        <v>3.966241304966811</v>
      </c>
      <c r="P68" s="15">
        <v>8.9931730588398207</v>
      </c>
      <c r="Q68" s="15"/>
    </row>
    <row r="69" spans="2:17" ht="16.5">
      <c r="B69" s="50" t="s">
        <v>28</v>
      </c>
      <c r="C69" s="15">
        <v>7.5239268007102789</v>
      </c>
      <c r="D69" s="15">
        <v>6.4456020571270756</v>
      </c>
      <c r="E69" s="15">
        <v>8.4294234558336854</v>
      </c>
      <c r="F69" s="15">
        <v>7.1553977354504639</v>
      </c>
      <c r="G69" s="15">
        <v>12.33573606914975</v>
      </c>
      <c r="H69" s="15">
        <v>9.257924565251674</v>
      </c>
      <c r="I69" s="15">
        <v>12.073323407275293</v>
      </c>
      <c r="J69" s="15">
        <v>15.18266393025125</v>
      </c>
      <c r="K69" s="15">
        <v>7.4798966332796812</v>
      </c>
      <c r="L69" s="15">
        <v>8.2606401936805121</v>
      </c>
      <c r="M69" s="15">
        <v>12.046942741289413</v>
      </c>
      <c r="N69" s="15">
        <v>-0.93453441691206951</v>
      </c>
      <c r="O69" s="15">
        <v>4.2630137850168781</v>
      </c>
      <c r="P69" s="15">
        <v>9.4419277937502155</v>
      </c>
      <c r="Q69" s="15"/>
    </row>
    <row r="71" spans="2:17" ht="15.75">
      <c r="D71" s="17"/>
      <c r="N71" s="17"/>
    </row>
    <row r="72" spans="2:17" ht="15.75">
      <c r="D72" s="18"/>
      <c r="N72" s="18"/>
    </row>
    <row r="102" spans="4:4" ht="15.75">
      <c r="D102" s="17"/>
    </row>
    <row r="103" spans="4:4" ht="15.75">
      <c r="D103" s="18"/>
    </row>
  </sheetData>
  <pageMargins left="0.7" right="0.7" top="0.75" bottom="0.75" header="0.3" footer="0.3"/>
  <pageSetup orientation="portrait" horizontalDpi="4294967295" verticalDpi="4294967295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dimension ref="A2:AR66"/>
  <sheetViews>
    <sheetView showGridLines="0" workbookViewId="0"/>
  </sheetViews>
  <sheetFormatPr baseColWidth="10" defaultRowHeight="13.5"/>
  <cols>
    <col min="1" max="1" width="2.28515625" style="19" customWidth="1"/>
    <col min="2" max="2" width="9.85546875" style="19" customWidth="1"/>
    <col min="3" max="3" width="26.7109375" style="19" customWidth="1"/>
    <col min="4" max="13" width="10.42578125" style="19" customWidth="1"/>
    <col min="14" max="15" width="9.7109375" style="19" customWidth="1"/>
    <col min="16" max="20" width="9.140625" style="19" bestFit="1" customWidth="1"/>
    <col min="21" max="33" width="9.140625" style="19" customWidth="1"/>
    <col min="34" max="34" width="11.42578125" style="19"/>
    <col min="35" max="35" width="2.85546875" style="20" customWidth="1"/>
    <col min="36" max="36" width="3.7109375" style="20" customWidth="1"/>
    <col min="37" max="37" width="4.28515625" style="20" customWidth="1"/>
    <col min="38" max="38" width="4.85546875" style="20" customWidth="1"/>
    <col min="39" max="39" width="5" style="20" customWidth="1"/>
    <col min="40" max="40" width="3.7109375" style="20" customWidth="1"/>
    <col min="41" max="44" width="11.42578125" style="20"/>
    <col min="45" max="16384" width="11.42578125" style="19"/>
  </cols>
  <sheetData>
    <row r="2" spans="3:3" ht="16.5">
      <c r="C2" s="77" t="s">
        <v>137</v>
      </c>
    </row>
    <row r="3" spans="3:3" ht="16.5">
      <c r="C3" s="78" t="s">
        <v>31</v>
      </c>
    </row>
    <row r="19" spans="1:33" ht="23.25" customHeight="1"/>
    <row r="20" spans="1:33" ht="23.25" customHeight="1"/>
    <row r="21" spans="1:33" ht="23.25" customHeight="1"/>
    <row r="22" spans="1:33" ht="23.25" customHeight="1"/>
    <row r="23" spans="1:33" ht="23.25" customHeight="1"/>
    <row r="24" spans="1:33" ht="23.25" customHeight="1"/>
    <row r="25" spans="1:33" ht="23.25" customHeight="1"/>
    <row r="26" spans="1:33" ht="23.25" customHeight="1">
      <c r="A26" s="22"/>
      <c r="C26" s="21"/>
      <c r="D26" s="21"/>
      <c r="E26" s="21"/>
      <c r="F26" s="21"/>
      <c r="G26" s="21"/>
      <c r="H26" s="21"/>
      <c r="I26" s="21"/>
      <c r="J26" s="21"/>
      <c r="K26" s="21"/>
      <c r="L26" s="21"/>
      <c r="M26" s="21"/>
      <c r="N26" s="21"/>
      <c r="O26" s="21"/>
      <c r="P26" s="23"/>
      <c r="Q26" s="23"/>
      <c r="R26" s="23"/>
      <c r="S26" s="24"/>
      <c r="T26" s="24"/>
      <c r="U26" s="24"/>
      <c r="V26" s="24"/>
      <c r="W26" s="24"/>
      <c r="X26" s="24"/>
      <c r="Y26" s="24"/>
      <c r="Z26" s="24"/>
      <c r="AA26" s="24"/>
      <c r="AB26" s="24"/>
      <c r="AC26" s="24"/>
      <c r="AD26" s="24"/>
      <c r="AE26" s="24"/>
      <c r="AF26" s="24"/>
    </row>
    <row r="27" spans="1:33" s="80" customFormat="1" ht="16.5">
      <c r="B27" s="81"/>
      <c r="C27" s="90"/>
      <c r="D27" s="82">
        <v>1990</v>
      </c>
      <c r="E27" s="82">
        <v>1991</v>
      </c>
      <c r="F27" s="82">
        <v>1992</v>
      </c>
      <c r="G27" s="82">
        <v>1993</v>
      </c>
      <c r="H27" s="82">
        <v>1994</v>
      </c>
      <c r="I27" s="82">
        <v>1995</v>
      </c>
      <c r="J27" s="82">
        <v>1996</v>
      </c>
      <c r="K27" s="82">
        <v>1997</v>
      </c>
      <c r="L27" s="82">
        <v>1998</v>
      </c>
      <c r="M27" s="82">
        <v>1999</v>
      </c>
      <c r="N27" s="82">
        <v>2000</v>
      </c>
      <c r="O27" s="82">
        <v>2001</v>
      </c>
      <c r="P27" s="82">
        <v>2002</v>
      </c>
      <c r="Q27" s="82">
        <v>2003</v>
      </c>
      <c r="R27" s="82">
        <v>2004</v>
      </c>
      <c r="S27" s="82">
        <v>2005</v>
      </c>
      <c r="T27" s="82">
        <v>2006</v>
      </c>
      <c r="U27" s="82">
        <v>2007</v>
      </c>
      <c r="V27" s="82">
        <v>2008</v>
      </c>
      <c r="W27" s="82">
        <v>2009</v>
      </c>
      <c r="X27" s="82">
        <v>2010</v>
      </c>
      <c r="Y27" s="82">
        <v>2011</v>
      </c>
      <c r="Z27" s="82">
        <v>2012</v>
      </c>
      <c r="AA27" s="82">
        <v>2013</v>
      </c>
      <c r="AB27" s="82">
        <v>2014</v>
      </c>
      <c r="AC27" s="82">
        <v>2015</v>
      </c>
      <c r="AD27" s="82">
        <v>2016</v>
      </c>
      <c r="AE27" s="82">
        <v>2017</v>
      </c>
      <c r="AF27" s="82">
        <v>2018</v>
      </c>
      <c r="AG27" s="93" t="s">
        <v>35</v>
      </c>
    </row>
    <row r="28" spans="1:33" s="80" customFormat="1" ht="16.5">
      <c r="B28" s="83"/>
      <c r="C28" s="84" t="s">
        <v>41</v>
      </c>
      <c r="D28" s="84">
        <v>-359.8</v>
      </c>
      <c r="E28" s="84">
        <v>-706.9</v>
      </c>
      <c r="F28" s="84">
        <v>-122</v>
      </c>
      <c r="G28" s="84">
        <v>-677.8</v>
      </c>
      <c r="H28" s="84">
        <v>-681.2</v>
      </c>
      <c r="I28" s="84">
        <v>-765.1</v>
      </c>
      <c r="J28" s="84">
        <v>84.2</v>
      </c>
      <c r="K28" s="84">
        <v>-713.6</v>
      </c>
      <c r="L28" s="84">
        <v>-2169</v>
      </c>
      <c r="M28" s="84">
        <v>934.5</v>
      </c>
      <c r="N28" s="84">
        <v>1107.50580786</v>
      </c>
      <c r="O28" s="84">
        <v>-521.77676886999996</v>
      </c>
      <c r="P28" s="84">
        <v>-1218.2618753427585</v>
      </c>
      <c r="Q28" s="84">
        <v>-386.87449830152627</v>
      </c>
      <c r="R28" s="84">
        <v>-479.18215069743587</v>
      </c>
      <c r="S28" s="84">
        <v>474.48862845021631</v>
      </c>
      <c r="T28" s="84">
        <v>1739.0659043017279</v>
      </c>
      <c r="U28" s="84">
        <v>1886.5417987156789</v>
      </c>
      <c r="V28" s="84">
        <v>1769.5286702678036</v>
      </c>
      <c r="W28" s="84">
        <v>312.78136556602385</v>
      </c>
      <c r="X28" s="84">
        <v>-1582.4095777906132</v>
      </c>
      <c r="Y28" s="84">
        <v>-399.68115975914452</v>
      </c>
      <c r="Z28" s="84">
        <v>-155.68107542929465</v>
      </c>
      <c r="AA28" s="84">
        <v>-933.48796133797168</v>
      </c>
      <c r="AB28" s="84">
        <v>-668.73811360431364</v>
      </c>
      <c r="AC28" s="84">
        <v>-2221.0278369041193</v>
      </c>
      <c r="AD28" s="84">
        <v>1321.0789693377922</v>
      </c>
      <c r="AE28" s="84">
        <v>-491.80560661981781</v>
      </c>
      <c r="AF28" s="84">
        <v>-1488.1302136407717</v>
      </c>
      <c r="AG28" s="84">
        <v>-380.47039683406069</v>
      </c>
    </row>
    <row r="29" spans="1:33" s="80" customFormat="1" ht="16.5">
      <c r="B29" s="83"/>
      <c r="C29" s="84" t="s">
        <v>42</v>
      </c>
      <c r="D29" s="84">
        <v>1009</v>
      </c>
      <c r="E29" s="84">
        <v>644</v>
      </c>
      <c r="F29" s="84">
        <v>1018</v>
      </c>
      <c r="G29" s="84">
        <v>592</v>
      </c>
      <c r="H29" s="84">
        <v>560.79999999999995</v>
      </c>
      <c r="I29" s="84">
        <v>324</v>
      </c>
      <c r="J29" s="84">
        <v>1193</v>
      </c>
      <c r="K29" s="84">
        <v>598</v>
      </c>
      <c r="L29" s="84">
        <v>-995</v>
      </c>
      <c r="M29" s="84">
        <v>1664.7</v>
      </c>
      <c r="N29" s="84">
        <v>1399.3021751000001</v>
      </c>
      <c r="O29" s="84">
        <v>-356.25091915000002</v>
      </c>
      <c r="P29" s="84">
        <v>-902.00059470999986</v>
      </c>
      <c r="Q29" s="84">
        <v>79.500231999999414</v>
      </c>
      <c r="R29" s="84">
        <v>284.0061557366671</v>
      </c>
      <c r="S29" s="84">
        <v>758.34070899266226</v>
      </c>
      <c r="T29" s="84">
        <v>1768.4061483552214</v>
      </c>
      <c r="U29" s="84">
        <v>1823.0250496261851</v>
      </c>
      <c r="V29" s="84">
        <v>1548.664669993399</v>
      </c>
      <c r="W29" s="84">
        <v>143.58037667390454</v>
      </c>
      <c r="X29" s="84">
        <v>-1503.9816882554915</v>
      </c>
      <c r="Y29" s="84">
        <v>-302.61416866656873</v>
      </c>
      <c r="Z29" s="84">
        <v>49.949414054626686</v>
      </c>
      <c r="AA29" s="84">
        <v>-528.5540474550653</v>
      </c>
      <c r="AB29" s="84">
        <v>-63.492992806743132</v>
      </c>
      <c r="AC29" s="84">
        <v>-1649.793990927461</v>
      </c>
      <c r="AD29" s="84">
        <v>1567.3243623559902</v>
      </c>
      <c r="AE29" s="84">
        <v>311.44227989774299</v>
      </c>
      <c r="AF29" s="84">
        <v>-262.99777589614678</v>
      </c>
      <c r="AG29" s="84">
        <v>536.54192441939813</v>
      </c>
    </row>
    <row r="30" spans="1:33" s="80" customFormat="1" ht="16.5">
      <c r="B30" s="83"/>
      <c r="C30" s="84" t="s">
        <v>43</v>
      </c>
      <c r="D30" s="84"/>
      <c r="E30" s="84"/>
      <c r="F30" s="84"/>
      <c r="G30" s="84"/>
      <c r="H30" s="84"/>
      <c r="I30" s="84"/>
      <c r="J30" s="84"/>
      <c r="K30" s="84"/>
      <c r="L30" s="84"/>
      <c r="M30" s="84"/>
      <c r="N30" s="84">
        <v>-419.98963600000002</v>
      </c>
      <c r="O30" s="84">
        <v>-571.92219909999994</v>
      </c>
      <c r="P30" s="84">
        <v>-715.93733347764794</v>
      </c>
      <c r="Q30" s="84">
        <v>-743.59144773458183</v>
      </c>
      <c r="R30" s="84">
        <v>-953.73742016838287</v>
      </c>
      <c r="S30" s="84">
        <v>-1129.8945306564547</v>
      </c>
      <c r="T30" s="84">
        <v>-1304.7393665388001</v>
      </c>
      <c r="U30" s="84">
        <v>-1371.4850086500628</v>
      </c>
      <c r="V30" s="84">
        <v>-1571.4032448380763</v>
      </c>
      <c r="W30" s="84">
        <v>-1281.7868609180052</v>
      </c>
      <c r="X30" s="84">
        <v>-1522.4497396256947</v>
      </c>
      <c r="Y30" s="84">
        <v>-1562.7012132637346</v>
      </c>
      <c r="Z30" s="84">
        <v>-1394.3394384461358</v>
      </c>
      <c r="AA30" s="84">
        <v>-1419.5674431937452</v>
      </c>
      <c r="AB30" s="84">
        <v>-1170.6771143240535</v>
      </c>
      <c r="AC30" s="84">
        <v>-805.24624558439427</v>
      </c>
      <c r="AD30" s="84">
        <v>-1054.4864676572106</v>
      </c>
      <c r="AE30" s="84">
        <v>-1103.0602599501713</v>
      </c>
      <c r="AF30" s="84">
        <v>-710.71569521686388</v>
      </c>
      <c r="AG30" s="84">
        <v>-665.12521618241146</v>
      </c>
    </row>
    <row r="31" spans="1:33" s="80" customFormat="1" ht="16.5">
      <c r="B31" s="83"/>
      <c r="C31" s="84" t="s">
        <v>44</v>
      </c>
      <c r="D31" s="84"/>
      <c r="E31" s="84"/>
      <c r="F31" s="84"/>
      <c r="G31" s="84"/>
      <c r="H31" s="84"/>
      <c r="I31" s="84"/>
      <c r="J31" s="84"/>
      <c r="K31" s="84"/>
      <c r="L31" s="84"/>
      <c r="M31" s="84"/>
      <c r="N31" s="84">
        <v>-1223.588452</v>
      </c>
      <c r="O31" s="84">
        <v>-1232.4238382999999</v>
      </c>
      <c r="P31" s="84">
        <v>-1251.9991943165066</v>
      </c>
      <c r="Q31" s="84">
        <v>-1492.2090978021956</v>
      </c>
      <c r="R31" s="84">
        <v>-1839.6710320274999</v>
      </c>
      <c r="S31" s="84">
        <v>-1814.8969827999999</v>
      </c>
      <c r="T31" s="84">
        <v>-1828.4653804583331</v>
      </c>
      <c r="U31" s="84">
        <v>-1968.0502257064441</v>
      </c>
      <c r="V31" s="84">
        <v>-1428.7071793211194</v>
      </c>
      <c r="W31" s="84">
        <v>-1270.6488899369042</v>
      </c>
      <c r="X31" s="84">
        <v>-1036.9725720894269</v>
      </c>
      <c r="Y31" s="84">
        <v>-1256.7614989212411</v>
      </c>
      <c r="Z31" s="84">
        <v>-1291.472113722886</v>
      </c>
      <c r="AA31" s="84">
        <v>-1361.2810649651619</v>
      </c>
      <c r="AB31" s="84">
        <v>-1543.040153398546</v>
      </c>
      <c r="AC31" s="84">
        <v>-1728.5125374334441</v>
      </c>
      <c r="AD31" s="84">
        <v>-1845.7025188546129</v>
      </c>
      <c r="AE31" s="84">
        <v>-2364.8334608832151</v>
      </c>
      <c r="AF31" s="84">
        <v>-2923.2784421785359</v>
      </c>
      <c r="AG31" s="84">
        <v>-2256.5805696310472</v>
      </c>
    </row>
    <row r="32" spans="1:33" s="80" customFormat="1" ht="16.5">
      <c r="B32" s="83"/>
      <c r="C32" s="84" t="s">
        <v>45</v>
      </c>
      <c r="D32" s="84">
        <v>107.2</v>
      </c>
      <c r="E32" s="84">
        <v>110.1</v>
      </c>
      <c r="F32" s="84">
        <v>120</v>
      </c>
      <c r="G32" s="84">
        <v>130.19999999999999</v>
      </c>
      <c r="H32" s="84">
        <v>145</v>
      </c>
      <c r="I32" s="84">
        <v>230.9</v>
      </c>
      <c r="J32" s="84">
        <v>290.2</v>
      </c>
      <c r="K32" s="84">
        <v>391.4</v>
      </c>
      <c r="L32" s="84">
        <v>776</v>
      </c>
      <c r="M32" s="84">
        <v>1100.5</v>
      </c>
      <c r="N32" s="84">
        <v>1351.7817207600001</v>
      </c>
      <c r="O32" s="84">
        <v>1638.8201876799999</v>
      </c>
      <c r="P32" s="84">
        <v>1651.6752471613956</v>
      </c>
      <c r="Q32" s="84">
        <v>1769.4258152352518</v>
      </c>
      <c r="R32" s="84">
        <v>2030.22014576178</v>
      </c>
      <c r="S32" s="84">
        <v>2660.9394329140086</v>
      </c>
      <c r="T32" s="84">
        <v>3103.8645029436398</v>
      </c>
      <c r="U32" s="84">
        <v>3403.0519834460006</v>
      </c>
      <c r="V32" s="84">
        <v>3220.9744244336002</v>
      </c>
      <c r="W32" s="84">
        <v>2721.6367397470285</v>
      </c>
      <c r="X32" s="84">
        <v>2480.9944221799997</v>
      </c>
      <c r="Y32" s="84">
        <v>2722.3957210924</v>
      </c>
      <c r="Z32" s="84">
        <v>2480.1810626851002</v>
      </c>
      <c r="AA32" s="84">
        <v>2375.9145942760006</v>
      </c>
      <c r="AB32" s="84">
        <v>2108.4721469250289</v>
      </c>
      <c r="AC32" s="84">
        <v>1962.5249370411798</v>
      </c>
      <c r="AD32" s="84">
        <v>2653.9435934936255</v>
      </c>
      <c r="AE32" s="84">
        <v>2664.6458343158256</v>
      </c>
      <c r="AF32" s="84">
        <v>2408.8616996507749</v>
      </c>
      <c r="AG32" s="84">
        <v>2004.6934645600002</v>
      </c>
    </row>
    <row r="33" spans="2:44" s="80" customFormat="1" ht="16.5">
      <c r="B33" s="83"/>
      <c r="C33" s="84" t="s">
        <v>46</v>
      </c>
      <c r="D33" s="84"/>
      <c r="E33" s="84"/>
      <c r="F33" s="84"/>
      <c r="G33" s="84"/>
      <c r="H33" s="84"/>
      <c r="I33" s="84"/>
      <c r="J33" s="84"/>
      <c r="K33" s="84"/>
      <c r="L33" s="84"/>
      <c r="M33" s="84"/>
      <c r="N33" s="84">
        <v>-6292.6377613300001</v>
      </c>
      <c r="O33" s="84">
        <v>779.1255036</v>
      </c>
      <c r="P33" s="84">
        <v>1275.4092270039607</v>
      </c>
      <c r="Q33" s="84">
        <v>343.13992024053056</v>
      </c>
      <c r="R33" s="84">
        <v>104.11300335030961</v>
      </c>
      <c r="S33" s="84">
        <v>-229.58659957641439</v>
      </c>
      <c r="T33" s="84">
        <v>-2188.0309329745082</v>
      </c>
      <c r="U33" s="84">
        <v>-560.93690930763466</v>
      </c>
      <c r="V33" s="84">
        <v>-655.7736265492083</v>
      </c>
      <c r="W33" s="84">
        <v>-2715.7157024091061</v>
      </c>
      <c r="X33" s="84">
        <v>475.36067724251131</v>
      </c>
      <c r="Y33" s="84">
        <v>450.50008175804726</v>
      </c>
      <c r="Z33" s="84">
        <v>-523.65976080868347</v>
      </c>
      <c r="AA33" s="84">
        <v>2924.7091236277483</v>
      </c>
      <c r="AB33" s="84">
        <v>468.87325889732335</v>
      </c>
      <c r="AC33" s="84">
        <v>697.36626382284874</v>
      </c>
      <c r="AD33" s="84">
        <v>-13.51866008963043</v>
      </c>
      <c r="AE33" s="84">
        <v>-1354.1899271843702</v>
      </c>
      <c r="AF33" s="84">
        <v>1554.2755298439156</v>
      </c>
      <c r="AG33" s="84">
        <v>2043.6215669094668</v>
      </c>
    </row>
    <row r="34" spans="2:44" s="80" customFormat="1" ht="16.5">
      <c r="B34" s="85"/>
      <c r="C34" s="84" t="s">
        <v>47</v>
      </c>
      <c r="D34" s="84"/>
      <c r="E34" s="84"/>
      <c r="F34" s="84"/>
      <c r="G34" s="84"/>
      <c r="H34" s="84"/>
      <c r="I34" s="84"/>
      <c r="J34" s="84"/>
      <c r="K34" s="84"/>
      <c r="L34" s="84"/>
      <c r="M34" s="84"/>
      <c r="N34" s="84">
        <v>-1.3935654</v>
      </c>
      <c r="O34" s="84">
        <v>14.9041</v>
      </c>
      <c r="P34" s="84">
        <v>15.565499999999997</v>
      </c>
      <c r="Q34" s="84">
        <v>7.5118775882731939</v>
      </c>
      <c r="R34" s="84">
        <v>8.1385492218494733</v>
      </c>
      <c r="S34" s="84">
        <v>15.910000000000007</v>
      </c>
      <c r="T34" s="84">
        <v>18.573999999999998</v>
      </c>
      <c r="U34" s="84">
        <v>52.703936959999993</v>
      </c>
      <c r="V34" s="84">
        <v>80.25354759999999</v>
      </c>
      <c r="W34" s="84">
        <v>73.65375248000008</v>
      </c>
      <c r="X34" s="84">
        <v>85.89671104</v>
      </c>
      <c r="Y34" s="84">
        <v>82.34654703999999</v>
      </c>
      <c r="Z34" s="84">
        <v>121.46363992000001</v>
      </c>
      <c r="AA34" s="84">
        <v>66.124599119999999</v>
      </c>
      <c r="AB34" s="84">
        <v>66.762649252114343</v>
      </c>
      <c r="AC34" s="84">
        <v>-69.124860405364544</v>
      </c>
      <c r="AD34" s="84">
        <v>-813.84091440791826</v>
      </c>
      <c r="AE34" s="84">
        <v>68.712875087102631</v>
      </c>
      <c r="AF34" s="84">
        <v>-192.5188951620263</v>
      </c>
      <c r="AG34" s="84">
        <v>49.942999999999998</v>
      </c>
    </row>
    <row r="35" spans="2:44" s="80" customFormat="1" ht="16.5">
      <c r="C35" s="84" t="s">
        <v>48</v>
      </c>
      <c r="D35" s="84"/>
      <c r="E35" s="84"/>
      <c r="F35" s="84"/>
      <c r="G35" s="84"/>
      <c r="H35" s="84"/>
      <c r="I35" s="84"/>
      <c r="J35" s="84"/>
      <c r="K35" s="84"/>
      <c r="L35" s="84"/>
      <c r="M35" s="84"/>
      <c r="N35" s="84">
        <v>-6291.2441959300004</v>
      </c>
      <c r="O35" s="84">
        <v>764.22140360000003</v>
      </c>
      <c r="P35" s="84">
        <v>1259.8437270039608</v>
      </c>
      <c r="Q35" s="84">
        <v>335.62804265225736</v>
      </c>
      <c r="R35" s="84">
        <v>95.974454128460138</v>
      </c>
      <c r="S35" s="84">
        <v>-245.49659957641438</v>
      </c>
      <c r="T35" s="84">
        <v>-2206.6049329745083</v>
      </c>
      <c r="U35" s="84">
        <v>-613.64084626763463</v>
      </c>
      <c r="V35" s="84">
        <v>-736.02717414920835</v>
      </c>
      <c r="W35" s="84">
        <v>-2789.3694548891062</v>
      </c>
      <c r="X35" s="84">
        <v>389.4639662025113</v>
      </c>
      <c r="Y35" s="84">
        <v>368.15353471804724</v>
      </c>
      <c r="Z35" s="84">
        <v>-645.12340072868346</v>
      </c>
      <c r="AA35" s="84">
        <v>2858.5845245077485</v>
      </c>
      <c r="AB35" s="84">
        <v>402.11060964520902</v>
      </c>
      <c r="AC35" s="84">
        <v>766.49112422821327</v>
      </c>
      <c r="AD35" s="84">
        <v>800.32225431828783</v>
      </c>
      <c r="AE35" s="84">
        <v>-1422.9028022714729</v>
      </c>
      <c r="AF35" s="84">
        <v>1746.7944250059418</v>
      </c>
      <c r="AG35" s="84">
        <v>1993.6785669094668</v>
      </c>
    </row>
    <row r="36" spans="2:44" s="80" customFormat="1" ht="16.5">
      <c r="C36" s="84" t="s">
        <v>49</v>
      </c>
      <c r="D36" s="84"/>
      <c r="E36" s="84"/>
      <c r="F36" s="84"/>
      <c r="G36" s="84"/>
      <c r="H36" s="84"/>
      <c r="I36" s="84"/>
      <c r="J36" s="84"/>
      <c r="K36" s="84"/>
      <c r="L36" s="84"/>
      <c r="M36" s="84"/>
      <c r="N36" s="84">
        <v>-522.14804660000004</v>
      </c>
      <c r="O36" s="84">
        <v>-487.48908820000003</v>
      </c>
      <c r="P36" s="84">
        <v>-184.62580766120232</v>
      </c>
      <c r="Q36" s="84">
        <v>179.4818660609956</v>
      </c>
      <c r="R36" s="84">
        <v>656.09966934712634</v>
      </c>
      <c r="S36" s="84">
        <v>421.2253491261979</v>
      </c>
      <c r="T36" s="84">
        <v>318.35167267278098</v>
      </c>
      <c r="U36" s="84">
        <v>61.00290259195549</v>
      </c>
      <c r="V36" s="84">
        <v>-179.80683471859538</v>
      </c>
      <c r="W36" s="84">
        <v>-244.23674215691722</v>
      </c>
      <c r="X36" s="84">
        <v>-105.21333545189827</v>
      </c>
      <c r="Y36" s="84">
        <v>221.17665400109738</v>
      </c>
      <c r="Z36" s="84">
        <v>97.412621237978328</v>
      </c>
      <c r="AA36" s="84">
        <v>-145.27957328977709</v>
      </c>
      <c r="AB36" s="84">
        <v>-224.60422729300933</v>
      </c>
      <c r="AC36" s="84">
        <v>35.216623081270882</v>
      </c>
      <c r="AD36" s="84">
        <v>-100.81746024816152</v>
      </c>
      <c r="AE36" s="84">
        <v>-12.530619195811539</v>
      </c>
      <c r="AF36" s="84">
        <v>-158.11013720314418</v>
      </c>
      <c r="AG36" s="84">
        <v>-133.59471407540539</v>
      </c>
    </row>
    <row r="37" spans="2:44" s="86" customFormat="1" ht="16.5">
      <c r="C37" s="91" t="s">
        <v>39</v>
      </c>
      <c r="D37" s="92"/>
      <c r="E37" s="92"/>
      <c r="F37" s="92"/>
      <c r="G37" s="92"/>
      <c r="H37" s="92"/>
      <c r="I37" s="92"/>
      <c r="J37" s="92"/>
      <c r="K37" s="92"/>
      <c r="L37" s="92"/>
      <c r="M37" s="92"/>
      <c r="N37" s="92">
        <v>-5707.28</v>
      </c>
      <c r="O37" s="92">
        <v>-230.140354</v>
      </c>
      <c r="P37" s="92">
        <v>-127.47845600000005</v>
      </c>
      <c r="Q37" s="92">
        <v>135.74728799999988</v>
      </c>
      <c r="R37" s="92">
        <v>281.03052200000008</v>
      </c>
      <c r="S37" s="92">
        <v>666.12737799999979</v>
      </c>
      <c r="T37" s="92">
        <v>-130.61335599999938</v>
      </c>
      <c r="U37" s="92">
        <v>1386.6077919999996</v>
      </c>
      <c r="V37" s="92">
        <v>933.94820899999991</v>
      </c>
      <c r="W37" s="92">
        <v>-2647.1710789999997</v>
      </c>
      <c r="X37" s="92">
        <v>-1212.262236</v>
      </c>
      <c r="Y37" s="92">
        <v>271.99557600000014</v>
      </c>
      <c r="Z37" s="92">
        <v>-581.9282149999998</v>
      </c>
      <c r="AA37" s="92">
        <v>1845.9415889999996</v>
      </c>
      <c r="AB37" s="92">
        <v>-424.46908199999962</v>
      </c>
      <c r="AC37" s="92">
        <v>-1488.4449499999996</v>
      </c>
      <c r="AD37" s="92">
        <v>1206.7428490000002</v>
      </c>
      <c r="AE37" s="92">
        <v>-1858.5261529999996</v>
      </c>
      <c r="AF37" s="92">
        <v>-91.964821000000256</v>
      </c>
      <c r="AG37" s="92">
        <v>1529.5564560000007</v>
      </c>
      <c r="AI37" s="80"/>
      <c r="AJ37" s="80"/>
      <c r="AK37" s="80"/>
      <c r="AL37" s="80"/>
      <c r="AM37" s="80"/>
      <c r="AN37" s="80"/>
      <c r="AO37" s="80"/>
      <c r="AP37" s="80"/>
      <c r="AQ37" s="80"/>
      <c r="AR37" s="80"/>
    </row>
    <row r="38" spans="2:44" s="80" customFormat="1" ht="16.5">
      <c r="C38" s="87" t="s">
        <v>40</v>
      </c>
      <c r="D38" s="84"/>
      <c r="E38" s="84"/>
      <c r="F38" s="84"/>
      <c r="G38" s="84"/>
      <c r="H38" s="84"/>
      <c r="I38" s="84"/>
      <c r="J38" s="84"/>
      <c r="K38" s="84"/>
      <c r="L38" s="84"/>
      <c r="M38" s="84"/>
      <c r="N38" s="84">
        <v>-307</v>
      </c>
      <c r="O38" s="84">
        <v>105.893354</v>
      </c>
      <c r="P38" s="84">
        <v>65.819455999999931</v>
      </c>
      <c r="Q38" s="84">
        <v>-152.41528799999992</v>
      </c>
      <c r="R38" s="84">
        <v>-276.91752199999996</v>
      </c>
      <c r="S38" s="84">
        <v>-709.57737799999995</v>
      </c>
      <c r="T38" s="84">
        <v>123.55135599999986</v>
      </c>
      <c r="U38" s="84">
        <v>-1497.4937919999998</v>
      </c>
      <c r="V38" s="84">
        <v>-952.22920899999986</v>
      </c>
      <c r="W38" s="84">
        <v>681.01807899999972</v>
      </c>
      <c r="X38" s="84">
        <v>1169.9972360000002</v>
      </c>
      <c r="Y38" s="84">
        <v>-335.56657600000005</v>
      </c>
      <c r="Z38" s="84">
        <v>475.09221500000001</v>
      </c>
      <c r="AA38" s="84">
        <v>-1877.9935889999995</v>
      </c>
      <c r="AB38" s="84">
        <v>411.45208199999968</v>
      </c>
      <c r="AC38" s="84">
        <v>1453.1129499999997</v>
      </c>
      <c r="AD38" s="84">
        <v>-1762.8933199999997</v>
      </c>
      <c r="AE38" s="84">
        <v>1807.7841529999998</v>
      </c>
      <c r="AF38" s="84">
        <v>-225.45917899999989</v>
      </c>
      <c r="AG38" s="84">
        <v>-2453.8487310000005</v>
      </c>
    </row>
    <row r="39" spans="2:44" s="80" customFormat="1" ht="16.5"/>
    <row r="40" spans="2:44" s="80" customFormat="1" ht="16.5">
      <c r="C40" s="80" t="s">
        <v>50</v>
      </c>
      <c r="D40" s="88">
        <v>-1476</v>
      </c>
      <c r="E40" s="88">
        <v>-1461</v>
      </c>
      <c r="F40" s="88">
        <v>-1260</v>
      </c>
      <c r="G40" s="88">
        <v>-1400</v>
      </c>
      <c r="H40" s="88">
        <v>-1387</v>
      </c>
      <c r="I40" s="88">
        <v>-1320</v>
      </c>
      <c r="J40" s="88">
        <v>-1399</v>
      </c>
      <c r="K40" s="88">
        <v>-1703</v>
      </c>
      <c r="L40" s="88">
        <v>-1950</v>
      </c>
      <c r="M40" s="88">
        <v>-1830.7</v>
      </c>
      <c r="N40" s="88">
        <v>-1643.578088</v>
      </c>
      <c r="O40" s="88">
        <v>-1804.3460373999999</v>
      </c>
      <c r="P40" s="88">
        <v>-1967.9365277941547</v>
      </c>
      <c r="Q40" s="88">
        <v>-2235.8005455367775</v>
      </c>
      <c r="R40" s="88">
        <v>-2793.408452195883</v>
      </c>
      <c r="S40" s="88">
        <v>-2944.7915134564546</v>
      </c>
      <c r="T40" s="88">
        <v>-3133.204746997133</v>
      </c>
      <c r="U40" s="88">
        <v>-3339.5352343565069</v>
      </c>
      <c r="V40" s="88">
        <v>-3000.1104241591956</v>
      </c>
      <c r="W40" s="88">
        <v>-2552.4357508549092</v>
      </c>
      <c r="X40" s="88">
        <v>-2559.4223117151214</v>
      </c>
      <c r="Y40" s="88">
        <v>-2819.4627121849758</v>
      </c>
      <c r="Z40" s="88">
        <v>-2685.8115521690215</v>
      </c>
      <c r="AA40" s="88">
        <v>-2780.848508158907</v>
      </c>
      <c r="AB40" s="88">
        <v>-2713.7172677225994</v>
      </c>
      <c r="AC40" s="88">
        <v>-2533.7587830178381</v>
      </c>
      <c r="AD40" s="88">
        <v>-2900.1889865118237</v>
      </c>
      <c r="AE40" s="88">
        <v>-3467.8937208333864</v>
      </c>
      <c r="AF40" s="88">
        <v>-3633.9941373953998</v>
      </c>
      <c r="AG40" s="88">
        <v>-2921.7057858134585</v>
      </c>
    </row>
    <row r="41" spans="2:44" s="89" customFormat="1" ht="16.5">
      <c r="AI41" s="80"/>
      <c r="AJ41" s="80"/>
      <c r="AK41" s="80"/>
      <c r="AL41" s="80"/>
      <c r="AM41" s="80"/>
      <c r="AN41" s="80"/>
      <c r="AO41" s="80"/>
      <c r="AP41" s="80"/>
      <c r="AQ41" s="80"/>
      <c r="AR41" s="80"/>
    </row>
    <row r="43" spans="2:44" ht="15.75">
      <c r="E43" s="27"/>
    </row>
    <row r="44" spans="2:44" ht="15.75">
      <c r="E44" s="28"/>
    </row>
    <row r="66" spans="35:44">
      <c r="AI66" s="29"/>
      <c r="AJ66" s="29"/>
      <c r="AK66" s="29"/>
      <c r="AL66" s="29"/>
      <c r="AM66" s="29"/>
      <c r="AN66" s="29"/>
      <c r="AO66" s="29"/>
      <c r="AP66" s="29"/>
      <c r="AQ66" s="29"/>
      <c r="AR66" s="29"/>
    </row>
  </sheetData>
  <printOptions horizontalCentered="1" verticalCentered="1"/>
  <pageMargins left="0.19685039370078741" right="0.19685039370078741" top="0.27559055118110237" bottom="0.23622047244094491" header="0.19685039370078741" footer="0.15748031496062992"/>
  <pageSetup paperSize="9" scale="60" orientation="landscape" horizontalDpi="4294967292" verticalDpi="180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dimension ref="A1:AR42"/>
  <sheetViews>
    <sheetView showGridLines="0" workbookViewId="0">
      <selection activeCell="A2" sqref="A2"/>
    </sheetView>
  </sheetViews>
  <sheetFormatPr baseColWidth="10" defaultRowHeight="13.5"/>
  <cols>
    <col min="1" max="1" width="2.28515625" style="19" customWidth="1"/>
    <col min="2" max="2" width="9.85546875" style="19" customWidth="1"/>
    <col min="3" max="3" width="21" style="19" customWidth="1"/>
    <col min="4" max="13" width="10.42578125" style="19" customWidth="1"/>
    <col min="14" max="15" width="9.7109375" style="19" customWidth="1"/>
    <col min="16" max="20" width="9.140625" style="19" bestFit="1" customWidth="1"/>
    <col min="21" max="33" width="9.140625" style="19" customWidth="1"/>
    <col min="34" max="34" width="11.42578125" style="19"/>
    <col min="35" max="35" width="2.85546875" style="20" customWidth="1"/>
    <col min="36" max="36" width="3.7109375" style="20" customWidth="1"/>
    <col min="37" max="37" width="4.28515625" style="20" customWidth="1"/>
    <col min="38" max="38" width="4.85546875" style="20" customWidth="1"/>
    <col min="39" max="39" width="5" style="20" customWidth="1"/>
    <col min="40" max="40" width="3.7109375" style="20" customWidth="1"/>
    <col min="41" max="44" width="11.42578125" style="20"/>
    <col min="45" max="16384" width="11.42578125" style="19"/>
  </cols>
  <sheetData>
    <row r="1" spans="1:33" ht="3.75" customHeight="1"/>
    <row r="2" spans="1:33">
      <c r="A2" s="22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3"/>
      <c r="Q2" s="23"/>
      <c r="R2" s="23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</row>
    <row r="3" spans="1:33" ht="15.75">
      <c r="A3" s="22"/>
      <c r="C3" s="73" t="s">
        <v>139</v>
      </c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3"/>
      <c r="Q3" s="23"/>
      <c r="R3" s="23"/>
      <c r="S3" s="24"/>
      <c r="T3" s="24"/>
      <c r="U3" s="24"/>
      <c r="V3" s="24"/>
      <c r="W3" s="24"/>
      <c r="X3" s="24"/>
      <c r="Y3" s="24"/>
      <c r="Z3" s="24"/>
      <c r="AA3" s="24"/>
      <c r="AB3" s="24"/>
      <c r="AC3" s="24"/>
      <c r="AD3" s="24"/>
      <c r="AE3" s="24"/>
      <c r="AF3" s="24"/>
    </row>
    <row r="4" spans="1:33" ht="15.75">
      <c r="A4" s="22"/>
      <c r="C4" s="74" t="s">
        <v>31</v>
      </c>
      <c r="D4" s="21"/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3"/>
      <c r="Q4" s="23"/>
      <c r="R4" s="23"/>
      <c r="S4" s="24"/>
      <c r="T4" s="24"/>
      <c r="U4" s="24"/>
      <c r="V4" s="24"/>
      <c r="W4" s="24"/>
      <c r="X4" s="24"/>
      <c r="Y4" s="24"/>
      <c r="Z4" s="24"/>
      <c r="AA4" s="24"/>
      <c r="AB4" s="24"/>
      <c r="AC4" s="24"/>
      <c r="AD4" s="24"/>
      <c r="AE4" s="24"/>
      <c r="AF4" s="24"/>
    </row>
    <row r="5" spans="1:33">
      <c r="A5" s="22"/>
      <c r="C5" s="21"/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3"/>
      <c r="Q5" s="23"/>
      <c r="R5" s="23"/>
      <c r="S5" s="24"/>
      <c r="T5" s="24"/>
      <c r="U5" s="24"/>
      <c r="V5" s="24"/>
      <c r="W5" s="24"/>
      <c r="X5" s="24"/>
      <c r="Y5" s="24"/>
      <c r="Z5" s="24"/>
      <c r="AA5" s="24"/>
      <c r="AB5" s="24"/>
      <c r="AC5" s="24"/>
      <c r="AD5" s="24"/>
      <c r="AE5" s="24"/>
      <c r="AF5" s="24"/>
    </row>
    <row r="6" spans="1:33">
      <c r="A6" s="22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3"/>
      <c r="Q6" s="23"/>
      <c r="R6" s="23"/>
      <c r="S6" s="24"/>
      <c r="T6" s="24"/>
      <c r="U6" s="24"/>
      <c r="V6" s="24"/>
      <c r="W6" s="24"/>
      <c r="X6" s="24"/>
      <c r="Y6" s="24"/>
      <c r="Z6" s="24"/>
      <c r="AA6" s="24"/>
      <c r="AB6" s="24"/>
      <c r="AC6" s="24"/>
      <c r="AD6" s="24"/>
      <c r="AE6" s="24"/>
      <c r="AF6" s="24"/>
    </row>
    <row r="7" spans="1:33">
      <c r="A7" s="22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  <c r="P7" s="23"/>
      <c r="Q7" s="23"/>
      <c r="R7" s="23"/>
      <c r="S7" s="24"/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  <c r="AE7" s="24"/>
      <c r="AF7" s="24"/>
    </row>
    <row r="8" spans="1:33">
      <c r="A8" s="22"/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  <c r="P8" s="23"/>
      <c r="Q8" s="23"/>
      <c r="R8" s="23"/>
      <c r="S8" s="24"/>
      <c r="T8" s="24"/>
      <c r="U8" s="24"/>
      <c r="V8" s="24"/>
      <c r="W8" s="24"/>
      <c r="X8" s="24"/>
      <c r="Y8" s="24"/>
      <c r="Z8" s="24"/>
      <c r="AA8" s="24"/>
      <c r="AB8" s="24"/>
      <c r="AC8" s="24"/>
      <c r="AD8" s="24"/>
      <c r="AE8" s="24"/>
      <c r="AF8" s="24"/>
    </row>
    <row r="9" spans="1:33">
      <c r="C9" s="26"/>
      <c r="D9" s="26"/>
      <c r="E9" s="26"/>
      <c r="F9" s="26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  <c r="S9" s="26"/>
      <c r="T9" s="26"/>
      <c r="U9" s="26"/>
      <c r="V9" s="26"/>
      <c r="W9" s="26"/>
      <c r="X9" s="26"/>
      <c r="Y9" s="26"/>
      <c r="Z9" s="26"/>
      <c r="AA9" s="26"/>
      <c r="AB9" s="26"/>
      <c r="AC9" s="26"/>
      <c r="AD9" s="26"/>
      <c r="AE9" s="26"/>
      <c r="AF9" s="26"/>
      <c r="AG9" s="26"/>
    </row>
    <row r="13" spans="1:33" ht="15.75">
      <c r="E13" s="28"/>
    </row>
    <row r="31" spans="3:23" s="75" customFormat="1" ht="19.5" customHeight="1">
      <c r="C31" s="94"/>
      <c r="D31" s="79">
        <v>2000</v>
      </c>
      <c r="E31" s="79">
        <v>2001</v>
      </c>
      <c r="F31" s="79">
        <v>2002</v>
      </c>
      <c r="G31" s="79">
        <v>2003</v>
      </c>
      <c r="H31" s="79">
        <v>2004</v>
      </c>
      <c r="I31" s="79">
        <v>2005</v>
      </c>
      <c r="J31" s="79">
        <v>2006</v>
      </c>
      <c r="K31" s="79">
        <v>2007</v>
      </c>
      <c r="L31" s="79">
        <v>2008</v>
      </c>
      <c r="M31" s="79">
        <v>2009</v>
      </c>
      <c r="N31" s="79">
        <v>2010</v>
      </c>
      <c r="O31" s="79">
        <v>2011</v>
      </c>
      <c r="P31" s="79">
        <v>2012</v>
      </c>
      <c r="Q31" s="79">
        <v>2013</v>
      </c>
      <c r="R31" s="79">
        <v>2014</v>
      </c>
      <c r="S31" s="79">
        <v>2015</v>
      </c>
      <c r="T31" s="79">
        <v>2016</v>
      </c>
      <c r="U31" s="79">
        <v>2017</v>
      </c>
      <c r="V31" s="79">
        <v>2018</v>
      </c>
      <c r="W31" s="111" t="s">
        <v>35</v>
      </c>
    </row>
    <row r="32" spans="3:23" s="75" customFormat="1" ht="19.5" customHeight="1">
      <c r="C32" s="95" t="s">
        <v>51</v>
      </c>
      <c r="D32" s="99">
        <v>-6292.6377613300001</v>
      </c>
      <c r="E32" s="100">
        <v>779.1255036</v>
      </c>
      <c r="F32" s="100">
        <v>1275.4092270039607</v>
      </c>
      <c r="G32" s="100">
        <v>343.13992024053056</v>
      </c>
      <c r="H32" s="100">
        <v>104.11300335030961</v>
      </c>
      <c r="I32" s="100">
        <v>-229.58659957641439</v>
      </c>
      <c r="J32" s="100">
        <v>-2188.0309329745082</v>
      </c>
      <c r="K32" s="100">
        <v>-560.93690930763466</v>
      </c>
      <c r="L32" s="100">
        <v>-655.7736265492083</v>
      </c>
      <c r="M32" s="100">
        <v>-2715.7157024091061</v>
      </c>
      <c r="N32" s="100">
        <v>475.36067724251131</v>
      </c>
      <c r="O32" s="100">
        <v>450.50008175804726</v>
      </c>
      <c r="P32" s="100">
        <v>-523.65976080868347</v>
      </c>
      <c r="Q32" s="100">
        <v>2924.7091236277483</v>
      </c>
      <c r="R32" s="100">
        <v>468.87325889732335</v>
      </c>
      <c r="S32" s="100">
        <v>697.36626382284874</v>
      </c>
      <c r="T32" s="100">
        <v>-13.51866008963043</v>
      </c>
      <c r="U32" s="100">
        <v>-1354.1899271843702</v>
      </c>
      <c r="V32" s="100">
        <v>1554.2755298439156</v>
      </c>
      <c r="W32" s="101">
        <v>2043.6215669094668</v>
      </c>
    </row>
    <row r="33" spans="3:44" s="75" customFormat="1" ht="19.5" customHeight="1">
      <c r="C33" s="96" t="s">
        <v>47</v>
      </c>
      <c r="D33" s="102">
        <v>-1.3935654</v>
      </c>
      <c r="E33" s="103">
        <v>14.9041</v>
      </c>
      <c r="F33" s="103">
        <v>15.565499999999997</v>
      </c>
      <c r="G33" s="103">
        <v>7.5118775882731939</v>
      </c>
      <c r="H33" s="103">
        <v>8.1385492218494733</v>
      </c>
      <c r="I33" s="103">
        <v>15.910000000000007</v>
      </c>
      <c r="J33" s="103">
        <v>18.573999999999998</v>
      </c>
      <c r="K33" s="103">
        <v>52.703936959999993</v>
      </c>
      <c r="L33" s="103">
        <v>80.25354759999999</v>
      </c>
      <c r="M33" s="103">
        <v>73.65375248000008</v>
      </c>
      <c r="N33" s="103">
        <v>85.89671104</v>
      </c>
      <c r="O33" s="103">
        <v>82.34654703999999</v>
      </c>
      <c r="P33" s="103">
        <v>121.46363992000001</v>
      </c>
      <c r="Q33" s="103">
        <v>66.124599119999999</v>
      </c>
      <c r="R33" s="103">
        <v>66.762649252114343</v>
      </c>
      <c r="S33" s="103">
        <v>-69.124860405364544</v>
      </c>
      <c r="T33" s="103">
        <v>-813.84091440791826</v>
      </c>
      <c r="U33" s="103">
        <v>68.712875087102631</v>
      </c>
      <c r="V33" s="103">
        <v>-192.5188951620263</v>
      </c>
      <c r="W33" s="104">
        <v>49.942999999999998</v>
      </c>
    </row>
    <row r="34" spans="3:44" s="75" customFormat="1" ht="19.5" customHeight="1">
      <c r="C34" s="96" t="s">
        <v>48</v>
      </c>
      <c r="D34" s="102">
        <v>-6291.2441959300004</v>
      </c>
      <c r="E34" s="103">
        <v>764.22140360000003</v>
      </c>
      <c r="F34" s="103">
        <v>1259.8437270039608</v>
      </c>
      <c r="G34" s="103">
        <v>335.62804265225736</v>
      </c>
      <c r="H34" s="103">
        <v>95.974454128460138</v>
      </c>
      <c r="I34" s="103">
        <v>-245.49659957641438</v>
      </c>
      <c r="J34" s="103">
        <v>-2206.6049329745083</v>
      </c>
      <c r="K34" s="103">
        <v>-613.64084626763463</v>
      </c>
      <c r="L34" s="103">
        <v>-736.02717414920835</v>
      </c>
      <c r="M34" s="103">
        <v>-2789.3694548891062</v>
      </c>
      <c r="N34" s="103">
        <v>389.4639662025113</v>
      </c>
      <c r="O34" s="103">
        <v>368.15353471804724</v>
      </c>
      <c r="P34" s="103">
        <v>-645.12340072868346</v>
      </c>
      <c r="Q34" s="103">
        <v>2858.5845245077485</v>
      </c>
      <c r="R34" s="103">
        <v>402.11060964520902</v>
      </c>
      <c r="S34" s="103">
        <v>766.49112422821327</v>
      </c>
      <c r="T34" s="103">
        <v>800.32225431828783</v>
      </c>
      <c r="U34" s="103">
        <v>-1422.9028022714729</v>
      </c>
      <c r="V34" s="103">
        <v>1746.7944250059418</v>
      </c>
      <c r="W34" s="104">
        <v>1993.6785669094668</v>
      </c>
    </row>
    <row r="35" spans="3:44" s="75" customFormat="1" ht="19.5" customHeight="1">
      <c r="C35" s="97" t="s">
        <v>52</v>
      </c>
      <c r="D35" s="105">
        <v>-23.439367900000001</v>
      </c>
      <c r="E35" s="106">
        <v>538.56857520000005</v>
      </c>
      <c r="F35" s="106">
        <v>783.26100954999993</v>
      </c>
      <c r="G35" s="106">
        <v>871.51341402361891</v>
      </c>
      <c r="H35" s="106">
        <v>836.93959389564452</v>
      </c>
      <c r="I35" s="106">
        <v>493.41383554564436</v>
      </c>
      <c r="J35" s="106">
        <v>271.4288525300002</v>
      </c>
      <c r="K35" s="106">
        <v>193.87252692999994</v>
      </c>
      <c r="L35" s="106">
        <v>1057.3680201548159</v>
      </c>
      <c r="M35" s="106">
        <v>308.61089010899968</v>
      </c>
      <c r="N35" s="106">
        <v>165.86632036363972</v>
      </c>
      <c r="O35" s="106">
        <v>646.07735868790314</v>
      </c>
      <c r="P35" s="106">
        <v>567.41030085637931</v>
      </c>
      <c r="Q35" s="106">
        <v>727.06420626341674</v>
      </c>
      <c r="R35" s="106">
        <v>776.60194609111818</v>
      </c>
      <c r="S35" s="106">
        <v>1331.2603373074774</v>
      </c>
      <c r="T35" s="106">
        <v>754.65186812223999</v>
      </c>
      <c r="U35" s="106">
        <v>624.56741225919848</v>
      </c>
      <c r="V35" s="106">
        <v>1455.9301452362215</v>
      </c>
      <c r="W35" s="107">
        <v>610.84166285643369</v>
      </c>
    </row>
    <row r="36" spans="3:44" s="75" customFormat="1" ht="19.5" customHeight="1">
      <c r="C36" s="97" t="s">
        <v>53</v>
      </c>
      <c r="D36" s="105">
        <v>-5582.64891343</v>
      </c>
      <c r="E36" s="106">
        <v>39.506997400000003</v>
      </c>
      <c r="F36" s="106">
        <v>0.22542616999999976</v>
      </c>
      <c r="G36" s="106">
        <v>-303.54249423999994</v>
      </c>
      <c r="H36" s="106">
        <v>-190.31468419999996</v>
      </c>
      <c r="I36" s="106">
        <v>365.85451615000011</v>
      </c>
      <c r="J36" s="106">
        <v>-1383.8737751399999</v>
      </c>
      <c r="K36" s="106">
        <v>-118.27443180000023</v>
      </c>
      <c r="L36" s="106">
        <v>213.1466903000001</v>
      </c>
      <c r="M36" s="106">
        <v>-3141.5075753299998</v>
      </c>
      <c r="N36" s="106">
        <v>-731.10359967999989</v>
      </c>
      <c r="O36" s="106">
        <v>40.978724639999911</v>
      </c>
      <c r="P36" s="106">
        <v>66.699536130000041</v>
      </c>
      <c r="Q36" s="106">
        <v>-909.84658786000023</v>
      </c>
      <c r="R36" s="106">
        <v>1500.3698016799999</v>
      </c>
      <c r="S36" s="106">
        <v>1473.3779902399974</v>
      </c>
      <c r="T36" s="106">
        <v>2200.9426009800027</v>
      </c>
      <c r="U36" s="106">
        <v>6490.5944588900002</v>
      </c>
      <c r="V36" s="106">
        <v>2600.8805224300004</v>
      </c>
      <c r="W36" s="107">
        <v>2417.2391560000001</v>
      </c>
      <c r="AI36" s="76"/>
      <c r="AJ36" s="76"/>
      <c r="AK36" s="76"/>
      <c r="AL36" s="76"/>
      <c r="AM36" s="76"/>
      <c r="AN36" s="76"/>
      <c r="AO36" s="76"/>
      <c r="AP36" s="76"/>
      <c r="AQ36" s="76"/>
      <c r="AR36" s="76"/>
    </row>
    <row r="37" spans="3:44" s="75" customFormat="1" ht="19.5" customHeight="1">
      <c r="C37" s="98" t="s">
        <v>54</v>
      </c>
      <c r="D37" s="108">
        <v>-685.15591459999996</v>
      </c>
      <c r="E37" s="109">
        <v>186.14583099999999</v>
      </c>
      <c r="F37" s="109">
        <v>476.35729128396088</v>
      </c>
      <c r="G37" s="109">
        <v>-232.34287713136152</v>
      </c>
      <c r="H37" s="109">
        <v>-550.65045556718439</v>
      </c>
      <c r="I37" s="109">
        <v>-1104.7649512720589</v>
      </c>
      <c r="J37" s="109">
        <v>-1094.1600103645089</v>
      </c>
      <c r="K37" s="109">
        <v>-689.23894139763433</v>
      </c>
      <c r="L37" s="109">
        <v>-2006.5418846040243</v>
      </c>
      <c r="M37" s="109">
        <v>43.527230331894089</v>
      </c>
      <c r="N37" s="109">
        <v>954.70124551887147</v>
      </c>
      <c r="O37" s="109">
        <v>-318.90254860985578</v>
      </c>
      <c r="P37" s="109">
        <v>-1279.2332377150628</v>
      </c>
      <c r="Q37" s="109">
        <v>3041.366906104332</v>
      </c>
      <c r="R37" s="109">
        <v>-1874.8611381259093</v>
      </c>
      <c r="S37" s="109">
        <v>-2038.1472033192613</v>
      </c>
      <c r="T37" s="109">
        <v>-2155.272214783955</v>
      </c>
      <c r="U37" s="109">
        <v>-8538.0646734206712</v>
      </c>
      <c r="V37" s="109">
        <v>-2310.0162426602801</v>
      </c>
      <c r="W37" s="110">
        <v>-1034.4022519469668</v>
      </c>
    </row>
    <row r="42" spans="3:44">
      <c r="AI42" s="29"/>
      <c r="AJ42" s="29"/>
      <c r="AK42" s="29"/>
      <c r="AL42" s="29"/>
      <c r="AM42" s="29"/>
      <c r="AN42" s="29"/>
      <c r="AO42" s="29"/>
      <c r="AP42" s="29"/>
      <c r="AQ42" s="29"/>
      <c r="AR42" s="29"/>
    </row>
  </sheetData>
  <printOptions horizontalCentered="1" verticalCentered="1"/>
  <pageMargins left="0.19685039370078741" right="0.19685039370078741" top="0.27559055118110237" bottom="0.23622047244094491" header="0.19685039370078741" footer="0.15748031496062992"/>
  <pageSetup paperSize="9" scale="60" orientation="landscape" horizontalDpi="4294967292" verticalDpi="180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>
  <dimension ref="B3:AR32"/>
  <sheetViews>
    <sheetView showGridLines="0" workbookViewId="0"/>
  </sheetViews>
  <sheetFormatPr baseColWidth="10" defaultRowHeight="13.5"/>
  <cols>
    <col min="1" max="1" width="2.28515625" style="19" customWidth="1"/>
    <col min="2" max="2" width="8.42578125" style="19" customWidth="1"/>
    <col min="3" max="3" width="36" style="19" customWidth="1"/>
    <col min="4" max="13" width="10.42578125" style="19" customWidth="1"/>
    <col min="14" max="15" width="9.7109375" style="19" customWidth="1"/>
    <col min="16" max="20" width="9.140625" style="19" bestFit="1" customWidth="1"/>
    <col min="21" max="33" width="9.140625" style="19" customWidth="1"/>
    <col min="34" max="34" width="11.42578125" style="19"/>
    <col min="35" max="35" width="2.85546875" style="20" customWidth="1"/>
    <col min="36" max="36" width="3.7109375" style="20" customWidth="1"/>
    <col min="37" max="37" width="4.28515625" style="20" customWidth="1"/>
    <col min="38" max="38" width="4.85546875" style="20" customWidth="1"/>
    <col min="39" max="39" width="5" style="20" customWidth="1"/>
    <col min="40" max="40" width="3.7109375" style="20" customWidth="1"/>
    <col min="41" max="44" width="11.42578125" style="20"/>
    <col min="45" max="16384" width="11.42578125" style="19"/>
  </cols>
  <sheetData>
    <row r="3" spans="3:3" ht="16.5" customHeight="1">
      <c r="C3" s="73" t="s">
        <v>141</v>
      </c>
    </row>
    <row r="4" spans="3:3" ht="16.5" customHeight="1">
      <c r="C4" s="74" t="s">
        <v>31</v>
      </c>
    </row>
    <row r="5" spans="3:3" ht="16.5" customHeight="1"/>
    <row r="6" spans="3:3" ht="16.5" customHeight="1"/>
    <row r="7" spans="3:3" ht="16.5" customHeight="1"/>
    <row r="8" spans="3:3" ht="16.5" customHeight="1"/>
    <row r="9" spans="3:3" ht="16.5" customHeight="1"/>
    <row r="10" spans="3:3" ht="16.5" customHeight="1"/>
    <row r="11" spans="3:3" ht="16.5" customHeight="1"/>
    <row r="12" spans="3:3" ht="16.5" customHeight="1"/>
    <row r="13" spans="3:3" ht="16.5" customHeight="1"/>
    <row r="14" spans="3:3" ht="16.5" customHeight="1"/>
    <row r="15" spans="3:3" ht="16.5" customHeight="1"/>
    <row r="16" spans="3:3" ht="16.5" customHeight="1"/>
    <row r="17" spans="2:44" ht="16.5" customHeight="1"/>
    <row r="18" spans="2:44" ht="16.5" customHeight="1"/>
    <row r="19" spans="2:44" ht="16.5" customHeight="1"/>
    <row r="20" spans="2:44" ht="16.5" customHeight="1"/>
    <row r="21" spans="2:44" ht="16.5" customHeight="1"/>
    <row r="22" spans="2:44" ht="16.5" customHeight="1"/>
    <row r="23" spans="2:44" ht="16.5" customHeight="1"/>
    <row r="24" spans="2:44" ht="16.5" customHeight="1"/>
    <row r="25" spans="2:44" ht="16.5" customHeight="1"/>
    <row r="26" spans="2:44" ht="16.5" customHeight="1"/>
    <row r="27" spans="2:44" ht="16.5" customHeight="1">
      <c r="C27" s="26"/>
      <c r="D27" s="26"/>
      <c r="E27" s="26"/>
      <c r="F27" s="26"/>
      <c r="G27" s="26"/>
      <c r="H27" s="26"/>
      <c r="I27" s="26"/>
      <c r="J27" s="26"/>
      <c r="K27" s="26"/>
      <c r="L27" s="26"/>
      <c r="M27" s="26"/>
      <c r="N27" s="26"/>
      <c r="O27" s="26"/>
      <c r="P27" s="26"/>
      <c r="Q27" s="26"/>
      <c r="R27" s="26"/>
      <c r="S27" s="26"/>
      <c r="T27" s="26"/>
      <c r="U27" s="26"/>
      <c r="V27" s="26"/>
      <c r="W27" s="26"/>
      <c r="X27" s="26"/>
      <c r="Y27" s="26"/>
      <c r="Z27" s="26"/>
      <c r="AA27" s="26"/>
      <c r="AB27" s="26"/>
      <c r="AC27" s="26"/>
      <c r="AD27" s="26"/>
      <c r="AE27" s="26"/>
      <c r="AF27" s="26"/>
      <c r="AG27" s="26"/>
    </row>
    <row r="28" spans="2:44" s="112" customFormat="1" ht="16.5" customHeight="1">
      <c r="B28" s="25"/>
      <c r="C28" s="113"/>
      <c r="D28" s="114">
        <v>1990</v>
      </c>
      <c r="E28" s="114">
        <v>1991</v>
      </c>
      <c r="F28" s="114">
        <v>1992</v>
      </c>
      <c r="G28" s="114">
        <v>1993</v>
      </c>
      <c r="H28" s="114">
        <v>1994</v>
      </c>
      <c r="I28" s="114">
        <v>1995</v>
      </c>
      <c r="J28" s="114">
        <v>1996</v>
      </c>
      <c r="K28" s="114">
        <v>1997</v>
      </c>
      <c r="L28" s="114">
        <v>1998</v>
      </c>
      <c r="M28" s="114">
        <v>1999</v>
      </c>
      <c r="N28" s="114">
        <v>2000</v>
      </c>
      <c r="O28" s="114">
        <v>2001</v>
      </c>
      <c r="P28" s="114">
        <v>2002</v>
      </c>
      <c r="Q28" s="114">
        <v>2003</v>
      </c>
      <c r="R28" s="114">
        <v>2004</v>
      </c>
      <c r="S28" s="114">
        <v>2005</v>
      </c>
      <c r="T28" s="114">
        <v>2006</v>
      </c>
      <c r="U28" s="114">
        <v>2007</v>
      </c>
      <c r="V28" s="114">
        <v>2008</v>
      </c>
      <c r="W28" s="114">
        <v>2009</v>
      </c>
      <c r="X28" s="114">
        <v>2010</v>
      </c>
      <c r="Y28" s="114">
        <v>2011</v>
      </c>
      <c r="Z28" s="114">
        <v>2012</v>
      </c>
      <c r="AA28" s="114">
        <v>2013</v>
      </c>
      <c r="AB28" s="114">
        <v>2014</v>
      </c>
      <c r="AC28" s="114">
        <v>2015</v>
      </c>
      <c r="AD28" s="114">
        <v>2016</v>
      </c>
      <c r="AE28" s="114">
        <v>2017</v>
      </c>
      <c r="AF28" s="114">
        <v>2018</v>
      </c>
      <c r="AG28" s="126" t="s">
        <v>35</v>
      </c>
      <c r="AI28" s="75"/>
      <c r="AJ28" s="75"/>
      <c r="AK28" s="75"/>
      <c r="AL28" s="75"/>
      <c r="AM28" s="75"/>
      <c r="AN28" s="75"/>
      <c r="AO28" s="75"/>
      <c r="AP28" s="75"/>
      <c r="AQ28" s="75"/>
      <c r="AR28" s="75"/>
    </row>
    <row r="29" spans="2:44" s="112" customFormat="1" ht="17.25" customHeight="1">
      <c r="C29" s="115" t="s">
        <v>41</v>
      </c>
      <c r="D29" s="116">
        <v>-359.8</v>
      </c>
      <c r="E29" s="116">
        <v>-706.9</v>
      </c>
      <c r="F29" s="116">
        <v>-122</v>
      </c>
      <c r="G29" s="116">
        <v>-677.8</v>
      </c>
      <c r="H29" s="116">
        <v>-681.2</v>
      </c>
      <c r="I29" s="116">
        <v>-765.1</v>
      </c>
      <c r="J29" s="116">
        <v>84.2</v>
      </c>
      <c r="K29" s="116">
        <v>-713.6</v>
      </c>
      <c r="L29" s="116">
        <v>-2169</v>
      </c>
      <c r="M29" s="116">
        <v>934.5</v>
      </c>
      <c r="N29" s="116">
        <v>1107.50580786</v>
      </c>
      <c r="O29" s="116">
        <v>-521.77676886999996</v>
      </c>
      <c r="P29" s="116">
        <v>-1218.2618753427585</v>
      </c>
      <c r="Q29" s="116">
        <v>-386.87449830152627</v>
      </c>
      <c r="R29" s="116">
        <v>-479.18215069743587</v>
      </c>
      <c r="S29" s="116">
        <v>474.48862845021631</v>
      </c>
      <c r="T29" s="116">
        <v>1739.0659043017279</v>
      </c>
      <c r="U29" s="116">
        <v>1886.5417987156789</v>
      </c>
      <c r="V29" s="116">
        <v>1769.5286702678036</v>
      </c>
      <c r="W29" s="116">
        <v>312.78136556602385</v>
      </c>
      <c r="X29" s="116">
        <v>-1582.4095777906132</v>
      </c>
      <c r="Y29" s="116">
        <v>-399.68115975914452</v>
      </c>
      <c r="Z29" s="116">
        <v>-155.68107542929465</v>
      </c>
      <c r="AA29" s="116">
        <v>-933.48796133797168</v>
      </c>
      <c r="AB29" s="116">
        <v>-668.73811360431364</v>
      </c>
      <c r="AC29" s="116">
        <v>-2221.0278369041193</v>
      </c>
      <c r="AD29" s="116">
        <v>1321.0789693377922</v>
      </c>
      <c r="AE29" s="116">
        <v>-491.80560661981781</v>
      </c>
      <c r="AF29" s="116">
        <v>-1488.1302136407717</v>
      </c>
      <c r="AG29" s="116">
        <v>-380.47039683406069</v>
      </c>
      <c r="AI29" s="75"/>
      <c r="AJ29" s="75"/>
      <c r="AK29" s="75"/>
      <c r="AL29" s="75"/>
      <c r="AM29" s="75"/>
      <c r="AN29" s="75"/>
      <c r="AO29" s="75"/>
      <c r="AP29" s="75"/>
      <c r="AQ29" s="75"/>
      <c r="AR29" s="75"/>
    </row>
    <row r="30" spans="2:44" s="112" customFormat="1" ht="17.25" customHeight="1">
      <c r="C30" s="115" t="s">
        <v>46</v>
      </c>
      <c r="D30" s="116"/>
      <c r="E30" s="116"/>
      <c r="F30" s="116"/>
      <c r="G30" s="116"/>
      <c r="H30" s="116"/>
      <c r="I30" s="116"/>
      <c r="J30" s="116"/>
      <c r="K30" s="116"/>
      <c r="L30" s="116"/>
      <c r="M30" s="116"/>
      <c r="N30" s="116">
        <v>-6292.6377613300001</v>
      </c>
      <c r="O30" s="116">
        <v>779.1255036</v>
      </c>
      <c r="P30" s="116">
        <v>1275.4092270039607</v>
      </c>
      <c r="Q30" s="116">
        <v>343.13992024053056</v>
      </c>
      <c r="R30" s="116">
        <v>104.11300335030961</v>
      </c>
      <c r="S30" s="116">
        <v>-229.58659957641439</v>
      </c>
      <c r="T30" s="116">
        <v>-2188.0309329745082</v>
      </c>
      <c r="U30" s="116">
        <v>-560.93690930763466</v>
      </c>
      <c r="V30" s="116">
        <v>-655.7736265492083</v>
      </c>
      <c r="W30" s="116">
        <v>-2715.7157024091061</v>
      </c>
      <c r="X30" s="116">
        <v>475.36067724251131</v>
      </c>
      <c r="Y30" s="116">
        <v>450.50008175804726</v>
      </c>
      <c r="Z30" s="116">
        <v>-523.65976080868347</v>
      </c>
      <c r="AA30" s="116">
        <v>2924.7091236277483</v>
      </c>
      <c r="AB30" s="116">
        <v>468.87325889732335</v>
      </c>
      <c r="AC30" s="116">
        <v>697.36626382284874</v>
      </c>
      <c r="AD30" s="116">
        <v>-13.51866008963043</v>
      </c>
      <c r="AE30" s="116">
        <v>-1354.1899271843702</v>
      </c>
      <c r="AF30" s="116">
        <v>1554.2755298439156</v>
      </c>
      <c r="AG30" s="116">
        <v>2043.6215669094668</v>
      </c>
      <c r="AI30" s="75"/>
      <c r="AJ30" s="75"/>
      <c r="AK30" s="75"/>
      <c r="AL30" s="75"/>
      <c r="AM30" s="75"/>
      <c r="AN30" s="75"/>
      <c r="AO30" s="75"/>
      <c r="AP30" s="75"/>
      <c r="AQ30" s="75"/>
      <c r="AR30" s="75"/>
    </row>
    <row r="31" spans="2:44" s="117" customFormat="1" ht="17.25" customHeight="1">
      <c r="C31" s="118" t="s">
        <v>39</v>
      </c>
      <c r="D31" s="119"/>
      <c r="E31" s="119"/>
      <c r="F31" s="119"/>
      <c r="G31" s="119"/>
      <c r="H31" s="119"/>
      <c r="I31" s="119"/>
      <c r="J31" s="119"/>
      <c r="K31" s="119"/>
      <c r="L31" s="119"/>
      <c r="M31" s="119"/>
      <c r="N31" s="119">
        <v>-5707.28</v>
      </c>
      <c r="O31" s="119">
        <v>-230.140354</v>
      </c>
      <c r="P31" s="119">
        <v>-127.47845600000005</v>
      </c>
      <c r="Q31" s="119">
        <v>135.74728799999988</v>
      </c>
      <c r="R31" s="119">
        <v>281.03052200000008</v>
      </c>
      <c r="S31" s="119">
        <v>666.12737799999979</v>
      </c>
      <c r="T31" s="119">
        <v>-130.61335599999938</v>
      </c>
      <c r="U31" s="119">
        <v>1386.6077919999996</v>
      </c>
      <c r="V31" s="119">
        <v>933.94820899999991</v>
      </c>
      <c r="W31" s="119">
        <v>-2647.1710789999997</v>
      </c>
      <c r="X31" s="119">
        <v>-1212.262236</v>
      </c>
      <c r="Y31" s="119">
        <v>271.99557600000014</v>
      </c>
      <c r="Z31" s="119">
        <v>-581.9282149999998</v>
      </c>
      <c r="AA31" s="119">
        <v>1845.9415889999996</v>
      </c>
      <c r="AB31" s="119">
        <v>-424.46908199999962</v>
      </c>
      <c r="AC31" s="119">
        <v>-1488.4449499999996</v>
      </c>
      <c r="AD31" s="119">
        <v>1206.7428490000002</v>
      </c>
      <c r="AE31" s="119">
        <v>-1858.5261529999996</v>
      </c>
      <c r="AF31" s="119">
        <v>-91.964821000000256</v>
      </c>
      <c r="AG31" s="119">
        <v>1529.5564560000007</v>
      </c>
      <c r="AI31" s="75"/>
      <c r="AJ31" s="75"/>
      <c r="AK31" s="75"/>
      <c r="AL31" s="75"/>
      <c r="AM31" s="75"/>
      <c r="AN31" s="75"/>
      <c r="AO31" s="75"/>
      <c r="AP31" s="75"/>
      <c r="AQ31" s="75"/>
      <c r="AR31" s="75"/>
    </row>
    <row r="32" spans="2:44" s="112" customFormat="1" ht="17.25" customHeight="1">
      <c r="C32" s="120" t="s">
        <v>50</v>
      </c>
      <c r="D32" s="121">
        <v>-1476</v>
      </c>
      <c r="E32" s="121">
        <v>-1461</v>
      </c>
      <c r="F32" s="121">
        <v>-1260</v>
      </c>
      <c r="G32" s="121">
        <v>-1400</v>
      </c>
      <c r="H32" s="121">
        <v>-1387</v>
      </c>
      <c r="I32" s="121">
        <v>-1320</v>
      </c>
      <c r="J32" s="121">
        <v>-1399</v>
      </c>
      <c r="K32" s="121">
        <v>-1703</v>
      </c>
      <c r="L32" s="121">
        <v>-1950</v>
      </c>
      <c r="M32" s="121">
        <v>-1830.7</v>
      </c>
      <c r="N32" s="121">
        <v>-1643.578088</v>
      </c>
      <c r="O32" s="121">
        <v>-1804.3460373999999</v>
      </c>
      <c r="P32" s="121">
        <v>-1967.9365277941547</v>
      </c>
      <c r="Q32" s="121">
        <v>-2235.8005455367775</v>
      </c>
      <c r="R32" s="121">
        <v>-2793.408452195883</v>
      </c>
      <c r="S32" s="121">
        <v>-2944.7915134564546</v>
      </c>
      <c r="T32" s="121">
        <v>-3133.204746997133</v>
      </c>
      <c r="U32" s="121">
        <v>-3339.5352343565069</v>
      </c>
      <c r="V32" s="121">
        <v>-3000.1104241591956</v>
      </c>
      <c r="W32" s="121">
        <v>-2552.4357508549092</v>
      </c>
      <c r="X32" s="121">
        <v>-2559.4223117151214</v>
      </c>
      <c r="Y32" s="121">
        <v>-2819.4627121849758</v>
      </c>
      <c r="Z32" s="121">
        <v>-2685.8115521690215</v>
      </c>
      <c r="AA32" s="121">
        <v>-2780.848508158907</v>
      </c>
      <c r="AB32" s="121">
        <v>-2713.7172677225994</v>
      </c>
      <c r="AC32" s="121">
        <v>-2533.7587830178381</v>
      </c>
      <c r="AD32" s="121">
        <v>-2900.1889865118237</v>
      </c>
      <c r="AE32" s="121">
        <v>-3467.8937208333864</v>
      </c>
      <c r="AF32" s="121">
        <v>-3633.9941373953998</v>
      </c>
      <c r="AG32" s="121">
        <v>-2921.7057858134585</v>
      </c>
      <c r="AI32" s="75"/>
      <c r="AJ32" s="75"/>
      <c r="AK32" s="75"/>
      <c r="AL32" s="75"/>
      <c r="AM32" s="75"/>
      <c r="AN32" s="75"/>
      <c r="AO32" s="75"/>
      <c r="AP32" s="75"/>
      <c r="AQ32" s="75"/>
      <c r="AR32" s="75"/>
    </row>
  </sheetData>
  <printOptions horizontalCentered="1" verticalCentered="1"/>
  <pageMargins left="0.19685039370078741" right="0.19685039370078741" top="0.27559055118110237" bottom="0.23622047244094491" header="0.19685039370078741" footer="0.15748031496062992"/>
  <pageSetup paperSize="9" scale="60" orientation="landscape" horizontalDpi="4294967292" verticalDpi="180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>
  <dimension ref="B1:Q37"/>
  <sheetViews>
    <sheetView showGridLines="0" workbookViewId="0"/>
  </sheetViews>
  <sheetFormatPr baseColWidth="10" defaultRowHeight="15"/>
  <cols>
    <col min="1" max="1" width="4.7109375" style="40" customWidth="1"/>
    <col min="8" max="8" width="12.5703125" style="40" customWidth="1"/>
    <col min="9" max="9" width="4.7109375" style="40" customWidth="1"/>
    <col min="10" max="10" width="14.28515625" style="40" customWidth="1"/>
    <col min="11" max="11" width="7.28515625" style="40" customWidth="1"/>
    <col min="12" max="12" width="8.140625" style="40" customWidth="1"/>
    <col min="13" max="13" width="11.5703125" style="40" customWidth="1"/>
    <col min="14" max="14" width="11" style="40" customWidth="1"/>
    <col min="15" max="15" width="12.42578125" style="40" customWidth="1"/>
    <col min="16" max="16" width="12.28515625" style="40" customWidth="1"/>
    <col min="17" max="17" width="11.7109375" style="40" customWidth="1"/>
    <col min="18" max="16384" width="11.42578125" style="40"/>
  </cols>
  <sheetData>
    <row r="1" spans="2:17" s="30" customFormat="1" ht="13.5" customHeight="1">
      <c r="J1" s="31"/>
      <c r="K1" s="31"/>
    </row>
    <row r="2" spans="2:17" s="30" customFormat="1" ht="20.85" customHeight="1">
      <c r="B2" s="73" t="s">
        <v>146</v>
      </c>
      <c r="H2" s="32"/>
      <c r="J2" s="31"/>
      <c r="K2" s="31"/>
      <c r="L2" s="122" t="s">
        <v>143</v>
      </c>
      <c r="M2" s="32"/>
      <c r="N2" s="32"/>
      <c r="O2" s="32"/>
      <c r="P2" s="32"/>
      <c r="Q2" s="32"/>
    </row>
    <row r="3" spans="2:17" s="30" customFormat="1" ht="19.7" customHeight="1">
      <c r="B3" s="74" t="s">
        <v>31</v>
      </c>
      <c r="H3" s="33"/>
      <c r="L3" s="123" t="s">
        <v>55</v>
      </c>
      <c r="M3" s="33"/>
      <c r="N3" s="33"/>
      <c r="O3" s="33"/>
      <c r="P3" s="33"/>
      <c r="Q3" s="33"/>
    </row>
    <row r="4" spans="2:17" s="30" customFormat="1" ht="19.7" customHeight="1">
      <c r="H4" s="33"/>
      <c r="L4" s="124"/>
      <c r="M4" s="125" t="s">
        <v>56</v>
      </c>
      <c r="N4" s="125" t="s">
        <v>31</v>
      </c>
      <c r="O4" s="124"/>
      <c r="P4" s="125" t="s">
        <v>56</v>
      </c>
      <c r="Q4" s="124"/>
    </row>
    <row r="5" spans="2:17" s="30" customFormat="1" ht="28.7" customHeight="1">
      <c r="L5" s="125" t="s">
        <v>57</v>
      </c>
      <c r="M5" s="125" t="s">
        <v>58</v>
      </c>
      <c r="N5" s="125" t="s">
        <v>58</v>
      </c>
      <c r="O5" s="125" t="s">
        <v>59</v>
      </c>
      <c r="P5" s="125" t="s">
        <v>16</v>
      </c>
      <c r="Q5" s="125" t="s">
        <v>60</v>
      </c>
    </row>
    <row r="6" spans="2:17" s="30" customFormat="1" ht="19.149999999999999" customHeight="1">
      <c r="L6" s="34" t="s">
        <v>61</v>
      </c>
      <c r="M6" s="35">
        <v>200923.2</v>
      </c>
      <c r="N6" s="36">
        <f>+M6/1000</f>
        <v>200.92320000000001</v>
      </c>
      <c r="O6" s="35">
        <f>+M6/P6*100</f>
        <v>1.0614431170218701</v>
      </c>
      <c r="P6" s="35">
        <v>18929248</v>
      </c>
      <c r="Q6" s="35" t="s">
        <v>29</v>
      </c>
    </row>
    <row r="7" spans="2:17" s="30" customFormat="1" ht="19.149999999999999" customHeight="1">
      <c r="L7" s="34" t="s">
        <v>62</v>
      </c>
      <c r="M7" s="37">
        <v>273221.58</v>
      </c>
      <c r="N7" s="36">
        <f t="shared" ref="N7:N34" si="0">+M7/1000</f>
        <v>273.22158000000002</v>
      </c>
      <c r="O7" s="35">
        <f t="shared" ref="O7:O32" si="1">+M7/P7*100</f>
        <v>1.2037614662771405</v>
      </c>
      <c r="P7" s="35">
        <v>22697319</v>
      </c>
      <c r="Q7" s="35">
        <v>35.983092047110503</v>
      </c>
    </row>
    <row r="8" spans="2:17" s="30" customFormat="1" ht="19.149999999999999" customHeight="1">
      <c r="L8" s="34" t="s">
        <v>63</v>
      </c>
      <c r="M8" s="35">
        <v>382114.98</v>
      </c>
      <c r="N8" s="36">
        <f t="shared" si="0"/>
        <v>382.11498</v>
      </c>
      <c r="O8" s="35">
        <f t="shared" si="1"/>
        <v>1.5647196055406838</v>
      </c>
      <c r="P8" s="35">
        <v>24420668</v>
      </c>
      <c r="Q8" s="35">
        <v>39.855343783606003</v>
      </c>
    </row>
    <row r="9" spans="2:17" s="30" customFormat="1" ht="19.149999999999999" customHeight="1">
      <c r="L9" s="34" t="s">
        <v>64</v>
      </c>
      <c r="M9" s="37">
        <v>484962.16</v>
      </c>
      <c r="N9" s="36">
        <f t="shared" si="0"/>
        <v>484.96215999999998</v>
      </c>
      <c r="O9" s="35">
        <f t="shared" si="1"/>
        <v>1.9234012512205627</v>
      </c>
      <c r="P9" s="35">
        <v>25213780</v>
      </c>
      <c r="Q9" s="35">
        <v>26.915244202150902</v>
      </c>
    </row>
    <row r="10" spans="2:17" s="30" customFormat="1" ht="19.149999999999999" customHeight="1">
      <c r="L10" s="34" t="s">
        <v>65</v>
      </c>
      <c r="M10" s="35">
        <v>643712.16</v>
      </c>
      <c r="N10" s="36">
        <f t="shared" si="0"/>
        <v>643.71216000000004</v>
      </c>
      <c r="O10" s="35">
        <f t="shared" si="1"/>
        <v>2.2868864584631532</v>
      </c>
      <c r="P10" s="35">
        <v>28147972</v>
      </c>
      <c r="Q10" s="35">
        <v>32.734512729817901</v>
      </c>
    </row>
    <row r="11" spans="2:17" s="30" customFormat="1" ht="19.149999999999999" customHeight="1">
      <c r="L11" s="34" t="s">
        <v>66</v>
      </c>
      <c r="M11" s="37">
        <v>793710.66</v>
      </c>
      <c r="N11" s="36">
        <f t="shared" si="0"/>
        <v>793.71066000000008</v>
      </c>
      <c r="O11" s="35">
        <f t="shared" si="1"/>
        <v>2.8379338088450381</v>
      </c>
      <c r="P11" s="35">
        <v>27967906</v>
      </c>
      <c r="Q11" s="35">
        <v>23.302107575535</v>
      </c>
    </row>
    <row r="12" spans="2:17" s="30" customFormat="1" ht="19.149999999999999" customHeight="1">
      <c r="L12" s="34" t="s">
        <v>67</v>
      </c>
      <c r="M12" s="35">
        <v>1084304</v>
      </c>
      <c r="N12" s="36">
        <f t="shared" si="0"/>
        <v>1084.3040000000001</v>
      </c>
      <c r="O12" s="35">
        <f t="shared" si="1"/>
        <v>5.5221754530708491</v>
      </c>
      <c r="P12" s="35">
        <v>19635450</v>
      </c>
      <c r="Q12" s="35">
        <v>36.6119991383258</v>
      </c>
    </row>
    <row r="13" spans="2:17" s="30" customFormat="1" ht="19.149999999999999" customHeight="1">
      <c r="L13" s="34" t="s">
        <v>36</v>
      </c>
      <c r="M13" s="37">
        <v>1316718.6000000001</v>
      </c>
      <c r="N13" s="36">
        <f t="shared" si="0"/>
        <v>1316.7186000000002</v>
      </c>
      <c r="O13" s="35">
        <f t="shared" si="1"/>
        <v>7.1878775022175558</v>
      </c>
      <c r="P13" s="35">
        <v>18318601</v>
      </c>
      <c r="Q13" s="35">
        <v>21.434450117310298</v>
      </c>
    </row>
    <row r="14" spans="2:17" s="30" customFormat="1" ht="19.149999999999999" customHeight="1">
      <c r="L14" s="34" t="s">
        <v>37</v>
      </c>
      <c r="M14" s="35">
        <v>1414503</v>
      </c>
      <c r="N14" s="36">
        <f t="shared" si="0"/>
        <v>1414.5029999999999</v>
      </c>
      <c r="O14" s="35">
        <f t="shared" si="1"/>
        <v>5.7809558186331031</v>
      </c>
      <c r="P14" s="35">
        <v>24468324</v>
      </c>
      <c r="Q14" s="35">
        <v>7.42637037253062</v>
      </c>
    </row>
    <row r="15" spans="2:17" s="30" customFormat="1" ht="19.149999999999999" customHeight="1">
      <c r="L15" s="34" t="s">
        <v>38</v>
      </c>
      <c r="M15" s="37">
        <v>1432002.57</v>
      </c>
      <c r="N15" s="36">
        <f t="shared" si="0"/>
        <v>1432.0025700000001</v>
      </c>
      <c r="O15" s="35">
        <f t="shared" si="1"/>
        <v>5.0159561763140461</v>
      </c>
      <c r="P15" s="35">
        <v>28548945</v>
      </c>
      <c r="Q15" s="35">
        <v>1.2371532616049601</v>
      </c>
    </row>
    <row r="16" spans="2:17" s="30" customFormat="1" ht="19.149999999999999" customHeight="1">
      <c r="L16" s="34" t="s">
        <v>68</v>
      </c>
      <c r="M16" s="35">
        <v>1627427.047615</v>
      </c>
      <c r="N16" s="36">
        <f t="shared" si="0"/>
        <v>1627.427047615</v>
      </c>
      <c r="O16" s="35">
        <f t="shared" si="1"/>
        <v>5.0178342211315456</v>
      </c>
      <c r="P16" s="35">
        <v>32432858</v>
      </c>
      <c r="Q16" s="35">
        <v>13.6469362352471</v>
      </c>
    </row>
    <row r="17" spans="12:17" s="30" customFormat="1" ht="19.149999999999999" customHeight="1">
      <c r="L17" s="34" t="s">
        <v>69</v>
      </c>
      <c r="M17" s="37">
        <v>1832041.7709039501</v>
      </c>
      <c r="N17" s="36">
        <f t="shared" si="0"/>
        <v>1832.04177090395</v>
      </c>
      <c r="O17" s="35">
        <f t="shared" si="1"/>
        <v>5.0067193476239034</v>
      </c>
      <c r="P17" s="35">
        <v>36591661</v>
      </c>
      <c r="Q17" s="35">
        <v>12.5728968059623</v>
      </c>
    </row>
    <row r="18" spans="12:17" s="30" customFormat="1" ht="19.149999999999999" customHeight="1">
      <c r="L18" s="34" t="s">
        <v>70</v>
      </c>
      <c r="M18" s="35">
        <v>2453500</v>
      </c>
      <c r="N18" s="36">
        <f t="shared" si="0"/>
        <v>2453.5</v>
      </c>
      <c r="O18" s="35">
        <f t="shared" si="1"/>
        <v>5.9110390430934867</v>
      </c>
      <c r="P18" s="35">
        <v>41507085</v>
      </c>
      <c r="Q18" s="35">
        <v>33.921618980849601</v>
      </c>
    </row>
    <row r="19" spans="12:17" s="30" customFormat="1" ht="19.149999999999999" customHeight="1">
      <c r="L19" s="34" t="s">
        <v>71</v>
      </c>
      <c r="M19" s="37">
        <v>2927623.1920381798</v>
      </c>
      <c r="N19" s="36">
        <f t="shared" si="0"/>
        <v>2927.6231920381797</v>
      </c>
      <c r="O19" s="35">
        <f t="shared" si="1"/>
        <v>6.2553319082349903</v>
      </c>
      <c r="P19" s="35">
        <v>46802044</v>
      </c>
      <c r="Q19" s="35">
        <v>19.324360792263299</v>
      </c>
    </row>
    <row r="20" spans="12:17" s="30" customFormat="1" ht="19.149999999999999" customHeight="1">
      <c r="L20" s="34" t="s">
        <v>72</v>
      </c>
      <c r="M20" s="35">
        <v>3335378.4908699999</v>
      </c>
      <c r="N20" s="36">
        <f t="shared" si="0"/>
        <v>3335.37849087</v>
      </c>
      <c r="O20" s="35">
        <f t="shared" si="1"/>
        <v>6.5389606978363313</v>
      </c>
      <c r="P20" s="35">
        <v>51007777</v>
      </c>
      <c r="Q20" s="35">
        <v>13.927861342973699</v>
      </c>
    </row>
    <row r="21" spans="12:17" s="30" customFormat="1" ht="19.149999999999999" customHeight="1">
      <c r="L21" s="34" t="s">
        <v>73</v>
      </c>
      <c r="M21" s="37">
        <v>3082613.1520799999</v>
      </c>
      <c r="N21" s="36">
        <f t="shared" si="0"/>
        <v>3082.61315208</v>
      </c>
      <c r="O21" s="35">
        <f t="shared" si="1"/>
        <v>4.9910648275935765</v>
      </c>
      <c r="P21" s="35">
        <v>61762635</v>
      </c>
      <c r="Q21" s="35">
        <v>-7.57831051204231</v>
      </c>
    </row>
    <row r="22" spans="12:17" s="30" customFormat="1" ht="19.149999999999999" customHeight="1">
      <c r="L22" s="34" t="s">
        <v>74</v>
      </c>
      <c r="M22" s="35">
        <v>2735528.57968</v>
      </c>
      <c r="N22" s="36">
        <f t="shared" si="0"/>
        <v>2735.5285796799999</v>
      </c>
      <c r="O22" s="35">
        <f t="shared" si="1"/>
        <v>4.3754675602177526</v>
      </c>
      <c r="P22" s="35">
        <v>62519686</v>
      </c>
      <c r="Q22" s="35">
        <v>-11.259426832906501</v>
      </c>
    </row>
    <row r="23" spans="12:17" s="30" customFormat="1" ht="19.149999999999999" customHeight="1">
      <c r="L23" s="34" t="s">
        <v>75</v>
      </c>
      <c r="M23" s="37">
        <v>2591484.41659</v>
      </c>
      <c r="N23" s="36">
        <f t="shared" si="0"/>
        <v>2591.4844165899999</v>
      </c>
      <c r="O23" s="35">
        <f t="shared" si="1"/>
        <v>3.7257864178762796</v>
      </c>
      <c r="P23" s="35">
        <v>69555367</v>
      </c>
      <c r="Q23" s="35">
        <v>-5.2656793337853003</v>
      </c>
    </row>
    <row r="24" spans="12:17" s="30" customFormat="1" ht="19.149999999999999" customHeight="1">
      <c r="L24" s="34" t="s">
        <v>76</v>
      </c>
      <c r="M24" s="35">
        <v>2672430.5134404199</v>
      </c>
      <c r="N24" s="36">
        <f t="shared" si="0"/>
        <v>2672.4305134404199</v>
      </c>
      <c r="O24" s="35">
        <f t="shared" si="1"/>
        <v>3.3710178741128916</v>
      </c>
      <c r="P24" s="35">
        <v>79276664</v>
      </c>
      <c r="Q24" s="35">
        <v>3.1235417173348301</v>
      </c>
    </row>
    <row r="25" spans="12:17" s="30" customFormat="1" ht="19.149999999999999" customHeight="1">
      <c r="L25" s="34" t="s">
        <v>77</v>
      </c>
      <c r="M25" s="37">
        <v>2466893.624208</v>
      </c>
      <c r="N25" s="36">
        <f t="shared" si="0"/>
        <v>2466.8936242079999</v>
      </c>
      <c r="O25" s="35">
        <f t="shared" si="1"/>
        <v>2.8056939643701764</v>
      </c>
      <c r="P25" s="35">
        <v>87924544</v>
      </c>
      <c r="Q25" s="35">
        <v>-7.6910096707366202</v>
      </c>
    </row>
    <row r="26" spans="12:17" s="30" customFormat="1" ht="19.149999999999999" customHeight="1">
      <c r="L26" s="34" t="s">
        <v>78</v>
      </c>
      <c r="M26" s="35">
        <v>2449517.229117</v>
      </c>
      <c r="N26" s="36">
        <f t="shared" si="0"/>
        <v>2449.5172291170002</v>
      </c>
      <c r="O26" s="35">
        <f t="shared" si="1"/>
        <v>2.5749248497957931</v>
      </c>
      <c r="P26" s="35">
        <v>95129659</v>
      </c>
      <c r="Q26" s="35">
        <v>-0.70438363942748705</v>
      </c>
    </row>
    <row r="27" spans="12:17" s="30" customFormat="1" ht="19.149999999999999" customHeight="1">
      <c r="L27" s="34" t="s">
        <v>79</v>
      </c>
      <c r="M27" s="37">
        <v>2461742.1513800002</v>
      </c>
      <c r="N27" s="36">
        <f t="shared" si="0"/>
        <v>2461.74215138</v>
      </c>
      <c r="O27" s="35">
        <f t="shared" si="1"/>
        <v>2.4199655361402939</v>
      </c>
      <c r="P27" s="35">
        <v>101726331</v>
      </c>
      <c r="Q27" s="35">
        <v>0.49907476125033801</v>
      </c>
    </row>
    <row r="28" spans="12:17" s="30" customFormat="1" ht="19.149999999999999" customHeight="1">
      <c r="L28" s="34" t="s">
        <v>80</v>
      </c>
      <c r="M28" s="35">
        <v>2377818.8890875001</v>
      </c>
      <c r="N28" s="36">
        <f t="shared" si="0"/>
        <v>2377.8188890874999</v>
      </c>
      <c r="O28" s="35">
        <f t="shared" si="1"/>
        <v>2.3948129367007867</v>
      </c>
      <c r="P28" s="35">
        <v>99290381</v>
      </c>
      <c r="Q28" s="35">
        <v>-3.4091004309876798</v>
      </c>
    </row>
    <row r="29" spans="12:17" s="30" customFormat="1" ht="19.149999999999999" customHeight="1">
      <c r="L29" s="34" t="s">
        <v>81</v>
      </c>
      <c r="M29" s="37">
        <v>2601964.6489336998</v>
      </c>
      <c r="N29" s="36">
        <f t="shared" si="0"/>
        <v>2601.9646489336997</v>
      </c>
      <c r="O29" s="35">
        <f t="shared" si="1"/>
        <v>2.6035867876458747</v>
      </c>
      <c r="P29" s="35">
        <v>99937696</v>
      </c>
      <c r="Q29" s="35">
        <v>9.4265278518422306</v>
      </c>
    </row>
    <row r="30" spans="12:17" s="30" customFormat="1" ht="19.149999999999999" customHeight="1">
      <c r="L30" s="34" t="s">
        <v>82</v>
      </c>
      <c r="M30" s="35">
        <v>2840178.6516700001</v>
      </c>
      <c r="N30" s="36">
        <f t="shared" si="0"/>
        <v>2840.1786516699999</v>
      </c>
      <c r="O30" s="35">
        <f t="shared" si="1"/>
        <v>2.7231939956256368</v>
      </c>
      <c r="P30" s="35">
        <v>104295862</v>
      </c>
      <c r="Q30" s="35">
        <v>9.1551590769660205</v>
      </c>
    </row>
    <row r="31" spans="12:17" s="30" customFormat="1" ht="19.149999999999999" customHeight="1">
      <c r="L31" s="34" t="s">
        <v>83</v>
      </c>
      <c r="M31" s="37">
        <v>3030576.4738960001</v>
      </c>
      <c r="N31" s="36">
        <f t="shared" si="0"/>
        <v>3030.5764738960002</v>
      </c>
      <c r="O31" s="35">
        <f t="shared" si="1"/>
        <v>2.8175157104690722</v>
      </c>
      <c r="P31" s="35">
        <v>107562008</v>
      </c>
      <c r="Q31" s="35">
        <v>6.7037269685146201</v>
      </c>
    </row>
    <row r="32" spans="12:17" s="30" customFormat="1" ht="19.350000000000001" customHeight="1">
      <c r="L32" s="34" t="s">
        <v>84</v>
      </c>
      <c r="M32" s="38">
        <v>3234650</v>
      </c>
      <c r="N32" s="39">
        <f t="shared" si="0"/>
        <v>3234.65</v>
      </c>
      <c r="O32" s="35">
        <f t="shared" si="1"/>
        <v>3.0107785901450881</v>
      </c>
      <c r="P32" s="35">
        <v>107435665</v>
      </c>
      <c r="Q32" s="35">
        <v>6.7037269685146201</v>
      </c>
    </row>
    <row r="33" spans="12:17" ht="19.350000000000001" customHeight="1">
      <c r="L33" s="41" t="s">
        <v>85</v>
      </c>
      <c r="M33" s="38">
        <v>721170</v>
      </c>
      <c r="N33" s="39">
        <f t="shared" si="0"/>
        <v>721.17</v>
      </c>
      <c r="O33" s="35">
        <f>+M33/P33*100</f>
        <v>0.74722995864430264</v>
      </c>
      <c r="P33" s="35">
        <v>96512458</v>
      </c>
      <c r="Q33" s="35"/>
    </row>
    <row r="34" spans="12:17" ht="19.350000000000001" customHeight="1">
      <c r="L34" s="41" t="s">
        <v>86</v>
      </c>
      <c r="M34" s="38">
        <v>677450</v>
      </c>
      <c r="N34" s="39">
        <f t="shared" si="0"/>
        <v>677.45</v>
      </c>
      <c r="O34" s="35">
        <f>+M34/P34*100</f>
        <v>0.70193010730283134</v>
      </c>
      <c r="P34" s="35">
        <v>96512458</v>
      </c>
      <c r="Q34" s="35"/>
    </row>
    <row r="35" spans="12:17" ht="14.45" customHeight="1"/>
    <row r="36" spans="12:17" ht="13.9" customHeight="1">
      <c r="L36" s="40" t="s">
        <v>145</v>
      </c>
    </row>
    <row r="37" spans="12:17" ht="28.7" customHeight="1"/>
  </sheetData>
  <pageMargins left="0.7" right="0.7" top="0.75" bottom="0.75" header="0.3" footer="0.3"/>
  <pageSetup paperSize="9" orientation="landscape"/>
  <headerFooter alignWithMargins="0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B1:U54"/>
  <sheetViews>
    <sheetView showGridLines="0" workbookViewId="0"/>
  </sheetViews>
  <sheetFormatPr baseColWidth="10" defaultRowHeight="12.75"/>
  <cols>
    <col min="1" max="1" width="4.140625" style="40" customWidth="1"/>
    <col min="2" max="2" width="5.28515625" style="40" customWidth="1"/>
    <col min="3" max="3" width="11.7109375" style="40" customWidth="1"/>
    <col min="4" max="4" width="12.28515625" style="40" customWidth="1"/>
    <col min="5" max="5" width="11.5703125" style="40" customWidth="1"/>
    <col min="6" max="19" width="11.7109375" style="40" customWidth="1"/>
    <col min="20" max="20" width="10.28515625" style="40" customWidth="1"/>
    <col min="21" max="21" width="11.42578125" style="43"/>
    <col min="22" max="16384" width="11.42578125" style="40"/>
  </cols>
  <sheetData>
    <row r="1" spans="3:21" s="30" customFormat="1" ht="3" customHeight="1">
      <c r="U1" s="42"/>
    </row>
    <row r="2" spans="3:21" s="30" customFormat="1" ht="18" customHeight="1">
      <c r="U2" s="42"/>
    </row>
    <row r="3" spans="3:21" s="30" customFormat="1" ht="18" customHeight="1">
      <c r="C3" s="45" t="s">
        <v>148</v>
      </c>
      <c r="U3" s="42"/>
    </row>
    <row r="4" spans="3:21" s="30" customFormat="1" ht="18" customHeight="1">
      <c r="C4" s="47" t="s">
        <v>121</v>
      </c>
      <c r="U4" s="42"/>
    </row>
    <row r="5" spans="3:21" s="30" customFormat="1" ht="18" customHeight="1">
      <c r="U5" s="42"/>
    </row>
    <row r="6" spans="3:21" s="30" customFormat="1" ht="18" customHeight="1">
      <c r="U6" s="42"/>
    </row>
    <row r="7" spans="3:21" s="30" customFormat="1" ht="18" customHeight="1">
      <c r="U7" s="42"/>
    </row>
    <row r="8" spans="3:21" s="30" customFormat="1" ht="18" customHeight="1">
      <c r="U8" s="42"/>
    </row>
    <row r="9" spans="3:21" s="30" customFormat="1" ht="18" customHeight="1">
      <c r="U9" s="42"/>
    </row>
    <row r="10" spans="3:21" s="30" customFormat="1" ht="18" customHeight="1">
      <c r="U10" s="42"/>
    </row>
    <row r="11" spans="3:21" s="30" customFormat="1" ht="18" customHeight="1">
      <c r="U11" s="42"/>
    </row>
    <row r="12" spans="3:21" s="30" customFormat="1" ht="18" customHeight="1">
      <c r="U12" s="42"/>
    </row>
    <row r="13" spans="3:21" s="30" customFormat="1" ht="18" customHeight="1">
      <c r="U13" s="42"/>
    </row>
    <row r="14" spans="3:21" s="30" customFormat="1" ht="18" customHeight="1">
      <c r="U14" s="42"/>
    </row>
    <row r="15" spans="3:21" s="30" customFormat="1" ht="18" customHeight="1">
      <c r="U15" s="42"/>
    </row>
    <row r="16" spans="3:21" s="30" customFormat="1" ht="18" customHeight="1">
      <c r="U16" s="42"/>
    </row>
    <row r="17" spans="2:21" s="30" customFormat="1" ht="18" customHeight="1">
      <c r="U17" s="42"/>
    </row>
    <row r="18" spans="2:21" s="30" customFormat="1" ht="18" customHeight="1">
      <c r="U18" s="42"/>
    </row>
    <row r="19" spans="2:21" s="30" customFormat="1" ht="18" customHeight="1">
      <c r="U19" s="42"/>
    </row>
    <row r="20" spans="2:21" s="30" customFormat="1" ht="18" customHeight="1">
      <c r="U20" s="42"/>
    </row>
    <row r="21" spans="2:21" s="30" customFormat="1" ht="18" customHeight="1">
      <c r="U21" s="42"/>
    </row>
    <row r="22" spans="2:21" s="30" customFormat="1" ht="18" customHeight="1">
      <c r="U22" s="42"/>
    </row>
    <row r="23" spans="2:21" s="127" customFormat="1" ht="42.2" customHeight="1" thickBot="1">
      <c r="B23" s="138" t="s">
        <v>87</v>
      </c>
      <c r="C23" s="138" t="s">
        <v>88</v>
      </c>
      <c r="D23" s="138" t="s">
        <v>89</v>
      </c>
      <c r="E23" s="139" t="s">
        <v>16</v>
      </c>
      <c r="F23" s="140" t="s">
        <v>147</v>
      </c>
    </row>
    <row r="24" spans="2:21" s="30" customFormat="1" ht="15.75" customHeight="1">
      <c r="B24" s="128" t="s">
        <v>90</v>
      </c>
      <c r="C24" s="129" t="s">
        <v>91</v>
      </c>
      <c r="D24" s="130">
        <v>12052</v>
      </c>
      <c r="E24" s="131">
        <v>15231.973</v>
      </c>
      <c r="F24" s="132">
        <f>+D24/E24*100</f>
        <v>79.123039411900223</v>
      </c>
    </row>
    <row r="25" spans="2:21" s="30" customFormat="1" ht="15.75" customHeight="1">
      <c r="B25" s="128" t="s">
        <v>93</v>
      </c>
      <c r="C25" s="133" t="s">
        <v>92</v>
      </c>
      <c r="D25" s="134">
        <v>12629.5</v>
      </c>
      <c r="E25" s="135">
        <v>16980.041000000001</v>
      </c>
      <c r="F25" s="132">
        <f t="shared" ref="F25:F50" si="0">+D25/E25*100</f>
        <v>74.378501206210274</v>
      </c>
    </row>
    <row r="26" spans="2:21" s="30" customFormat="1" ht="15.75" customHeight="1">
      <c r="B26" s="128" t="s">
        <v>95</v>
      </c>
      <c r="C26" s="129" t="s">
        <v>94</v>
      </c>
      <c r="D26" s="130">
        <v>12537</v>
      </c>
      <c r="E26" s="131">
        <v>18085.190999999999</v>
      </c>
      <c r="F26" s="132">
        <f t="shared" si="0"/>
        <v>69.321910949129588</v>
      </c>
    </row>
    <row r="27" spans="2:21" s="30" customFormat="1" ht="15.75" customHeight="1">
      <c r="B27" s="128" t="s">
        <v>61</v>
      </c>
      <c r="C27" s="133" t="s">
        <v>96</v>
      </c>
      <c r="D27" s="134">
        <v>13025</v>
      </c>
      <c r="E27" s="135">
        <v>18929.248</v>
      </c>
      <c r="F27" s="132">
        <f t="shared" si="0"/>
        <v>68.808861292323925</v>
      </c>
    </row>
    <row r="28" spans="2:21" s="30" customFormat="1" ht="15.75" customHeight="1">
      <c r="B28" s="128" t="s">
        <v>62</v>
      </c>
      <c r="C28" s="129" t="s">
        <v>97</v>
      </c>
      <c r="D28" s="130">
        <v>13757.8</v>
      </c>
      <c r="E28" s="131">
        <v>22697.319</v>
      </c>
      <c r="F28" s="132">
        <f t="shared" si="0"/>
        <v>60.614207343166825</v>
      </c>
    </row>
    <row r="29" spans="2:21" s="30" customFormat="1" ht="15.75" customHeight="1">
      <c r="B29" s="128" t="s">
        <v>63</v>
      </c>
      <c r="C29" s="133" t="s">
        <v>98</v>
      </c>
      <c r="D29" s="134">
        <v>12378.9</v>
      </c>
      <c r="E29" s="135">
        <v>24420.668000000001</v>
      </c>
      <c r="F29" s="132">
        <f t="shared" si="0"/>
        <v>50.690259578484905</v>
      </c>
    </row>
    <row r="30" spans="2:21" s="30" customFormat="1" ht="15.75" customHeight="1">
      <c r="B30" s="128" t="s">
        <v>64</v>
      </c>
      <c r="C30" s="129" t="s">
        <v>99</v>
      </c>
      <c r="D30" s="130">
        <v>12628</v>
      </c>
      <c r="E30" s="131">
        <v>25213.78</v>
      </c>
      <c r="F30" s="132">
        <f t="shared" si="0"/>
        <v>50.083724058828153</v>
      </c>
    </row>
    <row r="31" spans="2:21" s="30" customFormat="1" ht="15.75" customHeight="1">
      <c r="B31" s="128" t="s">
        <v>65</v>
      </c>
      <c r="C31" s="133" t="s">
        <v>100</v>
      </c>
      <c r="D31" s="134">
        <v>12579.1</v>
      </c>
      <c r="E31" s="135">
        <v>28147.972000000002</v>
      </c>
      <c r="F31" s="132">
        <f t="shared" si="0"/>
        <v>44.689187554968434</v>
      </c>
    </row>
    <row r="32" spans="2:21" s="30" customFormat="1" ht="15.75" customHeight="1">
      <c r="B32" s="128" t="s">
        <v>66</v>
      </c>
      <c r="C32" s="129" t="s">
        <v>101</v>
      </c>
      <c r="D32" s="130">
        <v>13240.8</v>
      </c>
      <c r="E32" s="131">
        <v>27967.905999999999</v>
      </c>
      <c r="F32" s="132">
        <f t="shared" si="0"/>
        <v>47.342836464052759</v>
      </c>
    </row>
    <row r="33" spans="2:6" s="30" customFormat="1" ht="15.75" customHeight="1">
      <c r="B33" s="128" t="s">
        <v>67</v>
      </c>
      <c r="C33" s="133" t="s">
        <v>102</v>
      </c>
      <c r="D33" s="130">
        <v>13752.4</v>
      </c>
      <c r="E33" s="135">
        <v>19635.45</v>
      </c>
      <c r="F33" s="132">
        <f t="shared" si="0"/>
        <v>70.038629112141564</v>
      </c>
    </row>
    <row r="34" spans="2:6" s="30" customFormat="1" ht="15.75" customHeight="1">
      <c r="B34" s="128" t="s">
        <v>36</v>
      </c>
      <c r="C34" s="129" t="s">
        <v>103</v>
      </c>
      <c r="D34" s="130">
        <v>11335.4</v>
      </c>
      <c r="E34" s="131">
        <v>18318.600999999999</v>
      </c>
      <c r="F34" s="132">
        <f t="shared" si="0"/>
        <v>61.879179529048102</v>
      </c>
    </row>
    <row r="35" spans="2:6" s="30" customFormat="1" ht="15.75" customHeight="1">
      <c r="B35" s="128" t="s">
        <v>37</v>
      </c>
      <c r="C35" s="133" t="s">
        <v>104</v>
      </c>
      <c r="D35" s="130">
        <v>11372.8</v>
      </c>
      <c r="E35" s="135">
        <v>24468.324000000001</v>
      </c>
      <c r="F35" s="132">
        <f t="shared" si="0"/>
        <v>46.479685327037515</v>
      </c>
    </row>
    <row r="36" spans="2:6" s="30" customFormat="1" ht="15.75" customHeight="1">
      <c r="B36" s="128" t="s">
        <v>38</v>
      </c>
      <c r="C36" s="129" t="s">
        <v>105</v>
      </c>
      <c r="D36" s="130">
        <v>11388.1</v>
      </c>
      <c r="E36" s="131">
        <v>28548.945</v>
      </c>
      <c r="F36" s="132">
        <f t="shared" si="0"/>
        <v>39.889740233833507</v>
      </c>
    </row>
    <row r="37" spans="2:6" s="30" customFormat="1" ht="15.75" customHeight="1">
      <c r="B37" s="128" t="s">
        <v>68</v>
      </c>
      <c r="C37" s="133" t="s">
        <v>106</v>
      </c>
      <c r="D37" s="130">
        <v>11493.2</v>
      </c>
      <c r="E37" s="135">
        <v>32432.858</v>
      </c>
      <c r="F37" s="132">
        <f t="shared" si="0"/>
        <v>35.436901675455182</v>
      </c>
    </row>
    <row r="38" spans="2:6" s="30" customFormat="1" ht="15.75" customHeight="1">
      <c r="B38" s="128" t="s">
        <v>69</v>
      </c>
      <c r="C38" s="129" t="s">
        <v>107</v>
      </c>
      <c r="D38" s="130">
        <v>11061.6</v>
      </c>
      <c r="E38" s="131">
        <v>36591.661</v>
      </c>
      <c r="F38" s="132">
        <f t="shared" si="0"/>
        <v>30.229838432313855</v>
      </c>
    </row>
    <row r="39" spans="2:6" s="30" customFormat="1" ht="15.75" customHeight="1">
      <c r="B39" s="128" t="s">
        <v>70</v>
      </c>
      <c r="C39" s="133" t="s">
        <v>108</v>
      </c>
      <c r="D39" s="130">
        <v>10851</v>
      </c>
      <c r="E39" s="135">
        <v>41507.084999999999</v>
      </c>
      <c r="F39" s="132">
        <f t="shared" si="0"/>
        <v>26.142524824376366</v>
      </c>
    </row>
    <row r="40" spans="2:6" s="30" customFormat="1" ht="15.75" customHeight="1">
      <c r="B40" s="128" t="s">
        <v>71</v>
      </c>
      <c r="C40" s="129" t="s">
        <v>109</v>
      </c>
      <c r="D40" s="130">
        <v>10215.700000000001</v>
      </c>
      <c r="E40" s="131">
        <v>46802.044000000002</v>
      </c>
      <c r="F40" s="132">
        <f t="shared" si="0"/>
        <v>21.827465484199791</v>
      </c>
    </row>
    <row r="41" spans="2:6" s="30" customFormat="1" ht="15.75" customHeight="1">
      <c r="B41" s="128" t="s">
        <v>72</v>
      </c>
      <c r="C41" s="133" t="s">
        <v>110</v>
      </c>
      <c r="D41" s="130">
        <v>10633.4</v>
      </c>
      <c r="E41" s="135">
        <v>51007.777000000002</v>
      </c>
      <c r="F41" s="132">
        <f t="shared" si="0"/>
        <v>20.846625015632419</v>
      </c>
    </row>
    <row r="42" spans="2:6" s="30" customFormat="1" ht="15.75" customHeight="1">
      <c r="B42" s="128" t="s">
        <v>73</v>
      </c>
      <c r="C42" s="129" t="s">
        <v>111</v>
      </c>
      <c r="D42" s="130">
        <v>10090</v>
      </c>
      <c r="E42" s="131">
        <v>61762.635000000002</v>
      </c>
      <c r="F42" s="132">
        <f t="shared" si="0"/>
        <v>16.336738223684918</v>
      </c>
    </row>
    <row r="43" spans="2:6" s="30" customFormat="1" ht="15.75" customHeight="1">
      <c r="B43" s="128" t="s">
        <v>74</v>
      </c>
      <c r="C43" s="133" t="s">
        <v>112</v>
      </c>
      <c r="D43" s="130">
        <v>7392.7</v>
      </c>
      <c r="E43" s="135">
        <v>62519.686000000002</v>
      </c>
      <c r="F43" s="132">
        <f t="shared" si="0"/>
        <v>11.824595536196391</v>
      </c>
    </row>
    <row r="44" spans="2:6" s="30" customFormat="1" ht="15.75" customHeight="1">
      <c r="B44" s="128" t="s">
        <v>75</v>
      </c>
      <c r="C44" s="129" t="s">
        <v>113</v>
      </c>
      <c r="D44" s="130">
        <v>8672.6</v>
      </c>
      <c r="E44" s="131">
        <v>69555.366999999998</v>
      </c>
      <c r="F44" s="132">
        <f t="shared" si="0"/>
        <v>12.468628049938978</v>
      </c>
    </row>
    <row r="45" spans="2:6" s="30" customFormat="1" ht="15.75" customHeight="1">
      <c r="B45" s="128" t="s">
        <v>76</v>
      </c>
      <c r="C45" s="133" t="s">
        <v>114</v>
      </c>
      <c r="D45" s="130">
        <v>10055.4</v>
      </c>
      <c r="E45" s="135">
        <v>79276.664000000004</v>
      </c>
      <c r="F45" s="132">
        <f t="shared" si="0"/>
        <v>12.683934329022723</v>
      </c>
    </row>
    <row r="46" spans="2:6" s="30" customFormat="1" ht="15.75" customHeight="1">
      <c r="B46" s="128" t="s">
        <v>77</v>
      </c>
      <c r="C46" s="129" t="s">
        <v>115</v>
      </c>
      <c r="D46" s="130">
        <v>10871.9</v>
      </c>
      <c r="E46" s="131">
        <v>87924.543999999994</v>
      </c>
      <c r="F46" s="132">
        <f t="shared" si="0"/>
        <v>12.365034273023925</v>
      </c>
    </row>
    <row r="47" spans="2:6" s="30" customFormat="1" ht="15.75" customHeight="1">
      <c r="B47" s="128" t="s">
        <v>78</v>
      </c>
      <c r="C47" s="133" t="s">
        <v>116</v>
      </c>
      <c r="D47" s="130">
        <v>12920.2</v>
      </c>
      <c r="E47" s="135">
        <v>95129.659</v>
      </c>
      <c r="F47" s="132">
        <f t="shared" si="0"/>
        <v>13.581673828979039</v>
      </c>
    </row>
    <row r="48" spans="2:6" s="30" customFormat="1" ht="15.75" customHeight="1">
      <c r="B48" s="128" t="s">
        <v>79</v>
      </c>
      <c r="C48" s="129" t="s">
        <v>117</v>
      </c>
      <c r="D48" s="130">
        <v>17582</v>
      </c>
      <c r="E48" s="131">
        <v>101726.33100000001</v>
      </c>
      <c r="F48" s="132">
        <f t="shared" si="0"/>
        <v>17.283627382570202</v>
      </c>
    </row>
    <row r="49" spans="2:21" s="30" customFormat="1" ht="15.75" customHeight="1">
      <c r="B49" s="128" t="s">
        <v>80</v>
      </c>
      <c r="C49" s="133" t="s">
        <v>118</v>
      </c>
      <c r="D49" s="130">
        <v>20225.658999999996</v>
      </c>
      <c r="E49" s="135">
        <v>99290.380999999994</v>
      </c>
      <c r="F49" s="132">
        <f t="shared" si="0"/>
        <v>20.370209879645842</v>
      </c>
    </row>
    <row r="50" spans="2:21" s="30" customFormat="1" ht="15.75" customHeight="1">
      <c r="B50" s="128" t="s">
        <v>81</v>
      </c>
      <c r="C50" s="129" t="s">
        <v>119</v>
      </c>
      <c r="D50" s="130">
        <v>25679.929</v>
      </c>
      <c r="E50" s="131">
        <v>99937.695999999996</v>
      </c>
      <c r="F50" s="132">
        <f t="shared" si="0"/>
        <v>25.69593859758384</v>
      </c>
    </row>
    <row r="51" spans="2:21" s="30" customFormat="1" ht="15.75" customHeight="1">
      <c r="B51" s="128" t="s">
        <v>82</v>
      </c>
      <c r="C51" s="133" t="s">
        <v>120</v>
      </c>
      <c r="D51" s="130">
        <v>31750.108</v>
      </c>
      <c r="E51" s="135">
        <v>104295.86199999999</v>
      </c>
      <c r="F51" s="132">
        <f>+D51/E51*100</f>
        <v>30.442346792243786</v>
      </c>
    </row>
    <row r="52" spans="2:21" s="30" customFormat="1" ht="15.75" customHeight="1">
      <c r="B52" s="128" t="s">
        <v>83</v>
      </c>
      <c r="C52" s="136"/>
      <c r="D52" s="130">
        <v>35730.101000000002</v>
      </c>
      <c r="E52" s="131">
        <v>107562.008</v>
      </c>
      <c r="F52" s="132">
        <f t="shared" ref="F52:F53" si="1">+D52/E52*100</f>
        <v>33.218142413258036</v>
      </c>
    </row>
    <row r="53" spans="2:21" ht="15.75" customHeight="1">
      <c r="B53" s="128" t="s">
        <v>84</v>
      </c>
      <c r="C53" s="137"/>
      <c r="D53" s="130">
        <v>41495.583769999997</v>
      </c>
      <c r="E53" s="131">
        <v>107348.622</v>
      </c>
      <c r="F53" s="132">
        <f t="shared" si="1"/>
        <v>38.654975720135468</v>
      </c>
      <c r="U53" s="40"/>
    </row>
    <row r="54" spans="2:21" ht="16.5" customHeight="1"/>
  </sheetData>
  <pageMargins left="0.7" right="0.7" top="0.75" bottom="0.75" header="0.3" footer="0.3"/>
  <pageSetup paperSize="9" orientation="portrait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>
  <dimension ref="B3:F67"/>
  <sheetViews>
    <sheetView showGridLines="0" workbookViewId="0"/>
  </sheetViews>
  <sheetFormatPr baseColWidth="10" defaultRowHeight="12.75"/>
  <cols>
    <col min="1" max="1" width="3.140625" style="143" customWidth="1"/>
    <col min="2" max="2" width="6.7109375" style="143" customWidth="1"/>
    <col min="3" max="3" width="11.85546875" style="143" customWidth="1"/>
    <col min="4" max="4" width="13.7109375" style="143" customWidth="1"/>
    <col min="5" max="5" width="10.85546875" style="143" customWidth="1"/>
    <col min="6" max="20" width="11.85546875" style="143" customWidth="1"/>
    <col min="21" max="16384" width="11.42578125" style="143"/>
  </cols>
  <sheetData>
    <row r="3" spans="3:3" ht="15.75">
      <c r="C3" s="51" t="s">
        <v>151</v>
      </c>
    </row>
    <row r="4" spans="3:3" ht="15.75">
      <c r="C4" s="52" t="s">
        <v>121</v>
      </c>
    </row>
    <row r="31" spans="2:6" s="147" customFormat="1"/>
    <row r="32" spans="2:6" s="150" customFormat="1" ht="15" customHeight="1">
      <c r="B32" s="148"/>
      <c r="C32" s="149"/>
      <c r="D32" s="149"/>
      <c r="F32" s="148"/>
    </row>
    <row r="33" spans="2:6" s="150" customFormat="1" ht="39" thickBot="1">
      <c r="B33" s="141" t="s">
        <v>87</v>
      </c>
      <c r="C33" s="138" t="s">
        <v>88</v>
      </c>
      <c r="D33" s="142" t="s">
        <v>89</v>
      </c>
      <c r="E33" s="144" t="s">
        <v>16</v>
      </c>
      <c r="F33" s="140" t="s">
        <v>152</v>
      </c>
    </row>
    <row r="34" spans="2:6" s="150" customFormat="1" ht="18.600000000000001" customHeight="1">
      <c r="B34" s="153" t="s">
        <v>90</v>
      </c>
      <c r="C34" s="155" t="s">
        <v>122</v>
      </c>
      <c r="D34" s="154">
        <v>170</v>
      </c>
      <c r="E34" s="155">
        <v>15231.973</v>
      </c>
      <c r="F34" s="156">
        <f>+D34/E34*100</f>
        <v>1.11607340690533</v>
      </c>
    </row>
    <row r="35" spans="2:6" s="150" customFormat="1" ht="18.600000000000001" customHeight="1">
      <c r="B35" s="153" t="s">
        <v>93</v>
      </c>
      <c r="C35" s="155" t="s">
        <v>123</v>
      </c>
      <c r="D35" s="154">
        <v>172.4</v>
      </c>
      <c r="E35" s="155">
        <v>16980.041000000001</v>
      </c>
      <c r="F35" s="156">
        <f t="shared" ref="F35:F60" si="0">+D35/E35*100</f>
        <v>1.0153096803476505</v>
      </c>
    </row>
    <row r="36" spans="2:6" s="150" customFormat="1" ht="18.600000000000001" customHeight="1">
      <c r="B36" s="153" t="s">
        <v>95</v>
      </c>
      <c r="C36" s="155" t="s">
        <v>124</v>
      </c>
      <c r="D36" s="154">
        <v>258.2</v>
      </c>
      <c r="E36" s="155">
        <v>18085.190999999999</v>
      </c>
      <c r="F36" s="156">
        <f t="shared" si="0"/>
        <v>1.4276874377494824</v>
      </c>
    </row>
    <row r="37" spans="2:6" s="150" customFormat="1" ht="18.600000000000001" customHeight="1">
      <c r="B37" s="153" t="s">
        <v>61</v>
      </c>
      <c r="C37" s="155" t="s">
        <v>125</v>
      </c>
      <c r="D37" s="154">
        <v>605.9</v>
      </c>
      <c r="E37" s="155">
        <v>18929.248</v>
      </c>
      <c r="F37" s="156">
        <f t="shared" si="0"/>
        <v>3.2008667222279512</v>
      </c>
    </row>
    <row r="38" spans="2:6" s="150" customFormat="1" ht="18.600000000000001" customHeight="1">
      <c r="B38" s="153" t="s">
        <v>62</v>
      </c>
      <c r="C38" s="155" t="s">
        <v>126</v>
      </c>
      <c r="D38" s="154">
        <v>831.6</v>
      </c>
      <c r="E38" s="155">
        <v>22697.319</v>
      </c>
      <c r="F38" s="156">
        <f t="shared" si="0"/>
        <v>3.6638688472413863</v>
      </c>
    </row>
    <row r="39" spans="2:6" s="150" customFormat="1" ht="18.600000000000001" customHeight="1">
      <c r="B39" s="153" t="s">
        <v>63</v>
      </c>
      <c r="C39" s="155" t="s">
        <v>127</v>
      </c>
      <c r="D39" s="154">
        <v>1555.1</v>
      </c>
      <c r="E39" s="155">
        <v>24420.668000000001</v>
      </c>
      <c r="F39" s="156">
        <f t="shared" si="0"/>
        <v>6.367966674785472</v>
      </c>
    </row>
    <row r="40" spans="2:6" s="150" customFormat="1" ht="18.600000000000001" customHeight="1">
      <c r="B40" s="153" t="s">
        <v>64</v>
      </c>
      <c r="C40" s="155">
        <v>1555.1</v>
      </c>
      <c r="D40" s="154">
        <v>1958.1</v>
      </c>
      <c r="E40" s="155">
        <v>25213.78</v>
      </c>
      <c r="F40" s="156">
        <f t="shared" si="0"/>
        <v>7.7659914538795851</v>
      </c>
    </row>
    <row r="41" spans="2:6" s="150" customFormat="1" ht="18.600000000000001" customHeight="1">
      <c r="B41" s="153" t="s">
        <v>65</v>
      </c>
      <c r="C41" s="155">
        <v>1958.1</v>
      </c>
      <c r="D41" s="154">
        <v>2520.1</v>
      </c>
      <c r="E41" s="155">
        <v>28147.972000000002</v>
      </c>
      <c r="F41" s="156">
        <f t="shared" si="0"/>
        <v>8.9530428693051132</v>
      </c>
    </row>
    <row r="42" spans="2:6" s="150" customFormat="1" ht="18.600000000000001" customHeight="1">
      <c r="B42" s="153" t="s">
        <v>66</v>
      </c>
      <c r="C42" s="155">
        <v>2520.1</v>
      </c>
      <c r="D42" s="154">
        <v>3159.5</v>
      </c>
      <c r="E42" s="155">
        <v>27967.905999999999</v>
      </c>
      <c r="F42" s="156">
        <f t="shared" si="0"/>
        <v>11.296877213474616</v>
      </c>
    </row>
    <row r="43" spans="2:6" s="150" customFormat="1" ht="18.600000000000001" customHeight="1">
      <c r="B43" s="153" t="s">
        <v>67</v>
      </c>
      <c r="C43" s="155">
        <v>3140.3</v>
      </c>
      <c r="D43" s="154">
        <v>2533.9</v>
      </c>
      <c r="E43" s="155">
        <v>19635.45</v>
      </c>
      <c r="F43" s="156">
        <f t="shared" si="0"/>
        <v>12.90472079835196</v>
      </c>
    </row>
    <row r="44" spans="2:6" s="150" customFormat="1" ht="18.600000000000001" customHeight="1">
      <c r="B44" s="153" t="s">
        <v>36</v>
      </c>
      <c r="C44" s="155">
        <v>2533.9</v>
      </c>
      <c r="D44" s="154">
        <v>2322.3000000000002</v>
      </c>
      <c r="E44" s="155">
        <v>18318.600999999999</v>
      </c>
      <c r="F44" s="156">
        <f t="shared" si="0"/>
        <v>12.677278139307694</v>
      </c>
    </row>
    <row r="45" spans="2:6" s="150" customFormat="1" ht="18.600000000000001" customHeight="1">
      <c r="B45" s="153" t="s">
        <v>37</v>
      </c>
      <c r="C45" s="155">
        <v>2322.3000000000002</v>
      </c>
      <c r="D45" s="154">
        <v>3146.4</v>
      </c>
      <c r="E45" s="155">
        <v>24468.324000000001</v>
      </c>
      <c r="F45" s="156">
        <f t="shared" si="0"/>
        <v>12.859074450706146</v>
      </c>
    </row>
    <row r="46" spans="2:6" s="150" customFormat="1" ht="18.600000000000001" customHeight="1">
      <c r="B46" s="153" t="s">
        <v>38</v>
      </c>
      <c r="C46" s="155">
        <v>3146.1</v>
      </c>
      <c r="D46" s="154">
        <v>5030.1000000000004</v>
      </c>
      <c r="E46" s="155">
        <v>28548.945</v>
      </c>
      <c r="F46" s="156">
        <f t="shared" si="0"/>
        <v>17.619215000764481</v>
      </c>
    </row>
    <row r="47" spans="2:6" s="150" customFormat="1" ht="18.600000000000001" customHeight="1">
      <c r="B47" s="153" t="s">
        <v>68</v>
      </c>
      <c r="C47" s="155">
        <v>5030.1000000000004</v>
      </c>
      <c r="D47" s="154">
        <v>5269.8</v>
      </c>
      <c r="E47" s="155">
        <v>32432.858</v>
      </c>
      <c r="F47" s="156">
        <f t="shared" si="0"/>
        <v>16.248336794740691</v>
      </c>
    </row>
    <row r="48" spans="2:6" s="150" customFormat="1" ht="18.600000000000001" customHeight="1">
      <c r="B48" s="153" t="s">
        <v>69</v>
      </c>
      <c r="C48" s="155">
        <v>5269.8</v>
      </c>
      <c r="D48" s="154">
        <v>6174.7</v>
      </c>
      <c r="E48" s="155">
        <v>36591.661</v>
      </c>
      <c r="F48" s="156">
        <f t="shared" si="0"/>
        <v>16.874609764230161</v>
      </c>
    </row>
    <row r="49" spans="2:6" s="150" customFormat="1" ht="18.600000000000001" customHeight="1">
      <c r="B49" s="153" t="s">
        <v>70</v>
      </c>
      <c r="C49" s="155">
        <v>6174.7</v>
      </c>
      <c r="D49" s="154">
        <v>6414.4</v>
      </c>
      <c r="E49" s="155">
        <v>41507.084999999999</v>
      </c>
      <c r="F49" s="156">
        <f t="shared" si="0"/>
        <v>15.453747233755394</v>
      </c>
    </row>
    <row r="50" spans="2:6" s="150" customFormat="1" ht="18.600000000000001" customHeight="1">
      <c r="B50" s="153" t="s">
        <v>71</v>
      </c>
      <c r="C50" s="155">
        <v>6414.4</v>
      </c>
      <c r="D50" s="154">
        <v>6796.5</v>
      </c>
      <c r="E50" s="155">
        <v>46802.044000000002</v>
      </c>
      <c r="F50" s="156">
        <f t="shared" si="0"/>
        <v>14.52180165464568</v>
      </c>
    </row>
    <row r="51" spans="2:6" s="150" customFormat="1" ht="18.600000000000001" customHeight="1">
      <c r="B51" s="153" t="s">
        <v>72</v>
      </c>
      <c r="C51" s="155">
        <v>6796.5</v>
      </c>
      <c r="D51" s="154">
        <v>6845.4</v>
      </c>
      <c r="E51" s="155">
        <v>51007.777000000002</v>
      </c>
      <c r="F51" s="156">
        <f t="shared" si="0"/>
        <v>13.420306476010509</v>
      </c>
    </row>
    <row r="52" spans="2:6" s="150" customFormat="1" ht="18.600000000000001" customHeight="1">
      <c r="B52" s="153" t="s">
        <v>73</v>
      </c>
      <c r="C52" s="155">
        <v>6845.4</v>
      </c>
      <c r="D52" s="154">
        <v>6801.6</v>
      </c>
      <c r="E52" s="155">
        <v>61762.635000000002</v>
      </c>
      <c r="F52" s="156">
        <f t="shared" si="0"/>
        <v>11.012483518554545</v>
      </c>
    </row>
    <row r="53" spans="2:6" s="150" customFormat="1" ht="18.600000000000001" customHeight="1">
      <c r="B53" s="153" t="s">
        <v>74</v>
      </c>
      <c r="C53" s="155">
        <v>6801.6</v>
      </c>
      <c r="D53" s="154">
        <v>6079.7</v>
      </c>
      <c r="E53" s="155">
        <v>62519.686000000002</v>
      </c>
      <c r="F53" s="156">
        <f t="shared" si="0"/>
        <v>9.7244570294227</v>
      </c>
    </row>
    <row r="54" spans="2:6" s="150" customFormat="1" ht="18.600000000000001" customHeight="1">
      <c r="B54" s="153" t="s">
        <v>75</v>
      </c>
      <c r="C54" s="155">
        <v>6079.7</v>
      </c>
      <c r="D54" s="154">
        <v>5300.3</v>
      </c>
      <c r="E54" s="155">
        <v>69555.366999999998</v>
      </c>
      <c r="F54" s="156">
        <f t="shared" si="0"/>
        <v>7.6202602740921499</v>
      </c>
    </row>
    <row r="55" spans="2:6" s="150" customFormat="1" ht="18.600000000000001" customHeight="1">
      <c r="B55" s="153" t="s">
        <v>76</v>
      </c>
      <c r="C55" s="155">
        <v>5300.3</v>
      </c>
      <c r="D55" s="154">
        <v>5164.6000000000004</v>
      </c>
      <c r="E55" s="155">
        <v>79276.664000000004</v>
      </c>
      <c r="F55" s="156">
        <f t="shared" si="0"/>
        <v>6.5146535429391932</v>
      </c>
    </row>
    <row r="56" spans="2:6" s="150" customFormat="1" ht="18.600000000000001" customHeight="1">
      <c r="B56" s="153" t="s">
        <v>77</v>
      </c>
      <c r="C56" s="155">
        <v>5164.6000000000004</v>
      </c>
      <c r="D56" s="154">
        <v>5057.5</v>
      </c>
      <c r="E56" s="155">
        <v>87924.543999999994</v>
      </c>
      <c r="F56" s="156">
        <f t="shared" si="0"/>
        <v>5.7520912476952972</v>
      </c>
    </row>
    <row r="57" spans="2:6" s="150" customFormat="1" ht="18.600000000000001" customHeight="1">
      <c r="B57" s="153" t="s">
        <v>78</v>
      </c>
      <c r="C57" s="155">
        <v>5057.5</v>
      </c>
      <c r="D57" s="154">
        <v>5823</v>
      </c>
      <c r="E57" s="155">
        <v>95129.659</v>
      </c>
      <c r="F57" s="156">
        <f t="shared" si="0"/>
        <v>6.1211193871724063</v>
      </c>
    </row>
    <row r="58" spans="2:6" s="150" customFormat="1" ht="18.600000000000001" customHeight="1">
      <c r="B58" s="153" t="s">
        <v>79</v>
      </c>
      <c r="C58" s="155">
        <v>5823</v>
      </c>
      <c r="D58" s="154">
        <v>6531.5</v>
      </c>
      <c r="E58" s="155">
        <v>101726.33100000001</v>
      </c>
      <c r="F58" s="156">
        <f t="shared" si="0"/>
        <v>6.4206581873084563</v>
      </c>
    </row>
    <row r="59" spans="2:6" s="150" customFormat="1" ht="18.600000000000001" customHeight="1">
      <c r="B59" s="153" t="s">
        <v>80</v>
      </c>
      <c r="C59" s="155">
        <v>6531.5</v>
      </c>
      <c r="D59" s="154">
        <v>7706.6140000000032</v>
      </c>
      <c r="E59" s="155">
        <v>99290.380999999994</v>
      </c>
      <c r="F59" s="156">
        <f t="shared" si="0"/>
        <v>7.761692444306366</v>
      </c>
    </row>
    <row r="60" spans="2:6" s="150" customFormat="1" ht="18.600000000000001" customHeight="1">
      <c r="B60" s="153" t="s">
        <v>81</v>
      </c>
      <c r="C60" s="155">
        <v>7586</v>
      </c>
      <c r="D60" s="154">
        <v>8905.1970000000019</v>
      </c>
      <c r="E60" s="155">
        <v>99937.695999999996</v>
      </c>
      <c r="F60" s="156">
        <f t="shared" si="0"/>
        <v>8.9107487529030109</v>
      </c>
    </row>
    <row r="61" spans="2:6" s="150" customFormat="1" ht="18.600000000000001" customHeight="1">
      <c r="B61" s="153" t="s">
        <v>82</v>
      </c>
      <c r="C61" s="155">
        <v>8269.2999999999993</v>
      </c>
      <c r="D61" s="154">
        <v>8562.1520000000037</v>
      </c>
      <c r="E61" s="155">
        <v>104295.86199999999</v>
      </c>
      <c r="F61" s="156">
        <f>+D61/E61*100</f>
        <v>8.2094839007131508</v>
      </c>
    </row>
    <row r="62" spans="2:6" s="150" customFormat="1" ht="18.600000000000001" customHeight="1">
      <c r="B62" s="153" t="s">
        <v>83</v>
      </c>
      <c r="C62" s="155">
        <v>8562.15</v>
      </c>
      <c r="D62" s="154">
        <v>8487.489000000005</v>
      </c>
      <c r="E62" s="155">
        <v>107562.008</v>
      </c>
      <c r="F62" s="156">
        <f t="shared" ref="F62:F63" si="1">+D62/E62*100</f>
        <v>7.8907870518743053</v>
      </c>
    </row>
    <row r="63" spans="2:6" s="150" customFormat="1" ht="18.600000000000001" customHeight="1">
      <c r="B63" s="153" t="s">
        <v>84</v>
      </c>
      <c r="C63" s="155">
        <v>8487.49</v>
      </c>
      <c r="D63" s="154">
        <v>10799.873000000007</v>
      </c>
      <c r="E63" s="155">
        <v>107348.622</v>
      </c>
      <c r="F63" s="156">
        <f t="shared" si="1"/>
        <v>10.06056044203344</v>
      </c>
    </row>
    <row r="64" spans="2:6" s="150" customFormat="1" ht="18.600000000000001" customHeight="1">
      <c r="B64" s="44"/>
      <c r="C64" s="145"/>
      <c r="D64" s="145"/>
      <c r="E64" s="151"/>
      <c r="F64" s="152"/>
    </row>
    <row r="65" spans="4:6" s="150" customFormat="1" ht="18.2" customHeight="1">
      <c r="F65" s="152"/>
    </row>
    <row r="66" spans="4:6">
      <c r="D66" s="146"/>
    </row>
    <row r="67" spans="4:6">
      <c r="D67" s="146"/>
    </row>
  </sheetData>
  <pageMargins left="0.7" right="0.7" top="0.75" bottom="0.75" header="0.3" footer="0.3"/>
  <pageSetup paperSize="9" orientation="portrait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2</vt:i4>
      </vt:variant>
    </vt:vector>
  </HeadingPairs>
  <TitlesOfParts>
    <vt:vector size="12" baseType="lpstr">
      <vt:lpstr>Índice</vt:lpstr>
      <vt:lpstr>Graf. 1</vt:lpstr>
      <vt:lpstr>Graf. 2</vt:lpstr>
      <vt:lpstr>Graf. 3</vt:lpstr>
      <vt:lpstr>Graf. 4</vt:lpstr>
      <vt:lpstr>Graf. 5</vt:lpstr>
      <vt:lpstr>Graf. 6</vt:lpstr>
      <vt:lpstr>Graf. 7</vt:lpstr>
      <vt:lpstr>Graf. 8</vt:lpstr>
      <vt:lpstr>Graf. 9</vt:lpstr>
      <vt:lpstr>'Graf. 4'!Área_de_impresión</vt:lpstr>
      <vt:lpstr>'Graf. 5'!Área_de_impresión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Santiago Segovia Larrea</dc:creator>
  <cp:lastModifiedBy>Santiago Segovia Larrea</cp:lastModifiedBy>
  <dcterms:created xsi:type="dcterms:W3CDTF">2020-09-24T22:39:47Z</dcterms:created>
  <dcterms:modified xsi:type="dcterms:W3CDTF">2020-10-30T18:57:30Z</dcterms:modified>
</cp:coreProperties>
</file>